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INHWA\3. 연구\학회발표지원금 및 연구지원금\2025-2(2차)\심사결과 발표\"/>
    </mc:Choice>
  </mc:AlternateContent>
  <xr:revisionPtr revIDLastSave="0" documentId="13_ncr:1_{07E2A406-8D60-4B74-A360-A0045A25A4A7}" xr6:coauthVersionLast="47" xr6:coauthVersionMax="47" xr10:uidLastSave="{00000000-0000-0000-0000-000000000000}"/>
  <workbookProtection workbookAlgorithmName="SHA-512" workbookHashValue="Jv8E0FlddkA8Cov8Fmvjwo7GGIeMK9gMr6Dn+XaDgqOiCrU1GqjvPIU803Lsc1/576RgkH3cdEILCzI+BAOOYg==" workbookSaltValue="V2nteAHoquyW/GKke/MZBg==" workbookSpinCount="100000" lockStructure="1"/>
  <bookViews>
    <workbookView xWindow="-120" yWindow="-120" windowWidth="29040" windowHeight="15720" xr2:uid="{9C44C0EF-D8A1-4E56-9033-FC735832E011}"/>
  </bookViews>
  <sheets>
    <sheet name="결과 조회" sheetId="3" r:id="rId1"/>
    <sheet name="코드북(학회1)" sheetId="1" state="hidden" r:id="rId2"/>
    <sheet name="코드북(학회2)" sheetId="7" state="hidden" r:id="rId3"/>
    <sheet name="코드북(연구1)" sheetId="6" state="hidden" r:id="rId4"/>
    <sheet name="코드북(연구2)" sheetId="9" state="hidden" r:id="rId5"/>
  </sheets>
  <definedNames>
    <definedName name="_xlnm._FilterDatabase" localSheetId="3" hidden="1">'코드북(연구1)'!$A$1:$J$48</definedName>
    <definedName name="_xlnm._FilterDatabase" localSheetId="4" hidden="1">'코드북(연구2)'!$A$1:$J$2</definedName>
    <definedName name="_xlnm._FilterDatabase" localSheetId="1" hidden="1">'코드북(학회1)'!$A$1:$J$48</definedName>
    <definedName name="_xlnm._FilterDatabase" localSheetId="2" hidden="1">'코드북(학회2)'!$A$1:$J$10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" l="1"/>
  <c r="K11" i="3"/>
  <c r="J11" i="3"/>
  <c r="I11" i="3"/>
  <c r="H11" i="3"/>
  <c r="G11" i="3"/>
  <c r="F11" i="3"/>
  <c r="E11" i="3"/>
  <c r="J12" i="3"/>
  <c r="I12" i="3"/>
  <c r="H12" i="3"/>
  <c r="G12" i="3"/>
  <c r="F12" i="3"/>
  <c r="E12" i="3"/>
  <c r="D12" i="3"/>
  <c r="D11" i="3"/>
  <c r="K8" i="3" l="1"/>
  <c r="J8" i="3"/>
  <c r="I8" i="3"/>
  <c r="H8" i="3"/>
  <c r="G8" i="3"/>
  <c r="F8" i="3"/>
  <c r="E8" i="3"/>
  <c r="D8" i="3"/>
  <c r="K7" i="3" l="1"/>
  <c r="D7" i="3"/>
  <c r="J7" i="3"/>
  <c r="I7" i="3"/>
  <c r="H7" i="3"/>
  <c r="G7" i="3"/>
  <c r="F7" i="3"/>
  <c r="E7" i="3"/>
</calcChain>
</file>

<file path=xl/sharedStrings.xml><?xml version="1.0" encoding="utf-8"?>
<sst xmlns="http://schemas.openxmlformats.org/spreadsheetml/2006/main" count="808" uniqueCount="247">
  <si>
    <t>발표제목</t>
    <phoneticPr fontId="2" type="noConversion"/>
  </si>
  <si>
    <t>발표일</t>
    <phoneticPr fontId="2" type="noConversion"/>
  </si>
  <si>
    <t>발표장소</t>
  </si>
  <si>
    <t>주관학회</t>
  </si>
  <si>
    <t>발표자수</t>
  </si>
  <si>
    <t>금액</t>
  </si>
  <si>
    <t>자격심사 결과</t>
  </si>
  <si>
    <t>미비서류</t>
  </si>
  <si>
    <t>연번</t>
    <phoneticPr fontId="2" type="noConversion"/>
  </si>
  <si>
    <t>구분</t>
    <phoneticPr fontId="2" type="noConversion"/>
  </si>
  <si>
    <t>번호</t>
  </si>
  <si>
    <t>학번</t>
  </si>
  <si>
    <t>자격심사 결과</t>
    <phoneticPr fontId="2" type="noConversion"/>
  </si>
  <si>
    <t>국내(기타지역)</t>
  </si>
  <si>
    <t>1개국 2명</t>
  </si>
  <si>
    <t>1개국 1명</t>
  </si>
  <si>
    <t>부모와 자녀의 행동억제기질(BI)의 조합에 따른 부모의 긍정·부정적 6요인 양육태도의 차이</t>
  </si>
  <si>
    <t>국내(서울,경인)</t>
  </si>
  <si>
    <t>발달심리학회</t>
  </si>
  <si>
    <t>유아의 부정정서 기질과 기초학습능력의 관계에서 긍정정서 기질과 의도적 통제 기질의 조절된 조절효과</t>
  </si>
  <si>
    <t xml:space="preserve">한국발달심리학회 </t>
  </si>
  <si>
    <t>1개국 3명</t>
  </si>
  <si>
    <t>청소년의 활동성기질이 학교적응에 미치는 영향;의도적통제기질과 구조적 양육태도의 조절된 조절효과</t>
  </si>
  <si>
    <t>한국발달심리학회</t>
  </si>
  <si>
    <t>자화상 작품에서 나타난 자기애 인식의 미러 이미지 연구</t>
  </si>
  <si>
    <t>2025한국지역문화학회 추계학술대회</t>
  </si>
  <si>
    <t>초등학생 아동의 행동억제 기질과 우울의 관계에서 의도적 통제 기질과 어머니의 거부적 양육태도의 조절된 조절효과</t>
  </si>
  <si>
    <t>국외(연중1차 신청)</t>
  </si>
  <si>
    <t>한국공업화학회</t>
  </si>
  <si>
    <t>개국 명</t>
  </si>
  <si>
    <t>부모의 자율성 지지 양육태도가 아동 또래 문제에 미치는 영향: 온정적 양육태도와 구조적 양육태도의 조절된 조절효과</t>
  </si>
  <si>
    <t>청소년의 의도적 통제가 학교적응에 미치는 영향:  긍정정서 기질과 자율성지지 양육의 조절된 매개효과</t>
  </si>
  <si>
    <t>Comprehensive Study on the Germination and Biochemical Dynamics of Lemna aequinoctialis Seeds</t>
  </si>
  <si>
    <t>논문명</t>
  </si>
  <si>
    <t>게재학술지</t>
  </si>
  <si>
    <t>학술지등급</t>
  </si>
  <si>
    <t>학술지등급2</t>
  </si>
  <si>
    <t>논문참여형태</t>
  </si>
  <si>
    <t>금액</t>
    <phoneticPr fontId="2" type="noConversion"/>
  </si>
  <si>
    <t>자격심사</t>
    <phoneticPr fontId="2" type="noConversion"/>
  </si>
  <si>
    <t>미비서류</t>
    <phoneticPr fontId="2" type="noConversion"/>
  </si>
  <si>
    <t>한국연구재단 등재지</t>
  </si>
  <si>
    <t>제1저자</t>
  </si>
  <si>
    <t>SCIE</t>
  </si>
  <si>
    <t>Q1</t>
  </si>
  <si>
    <t>한국심리학회지: 상담 및 심리치료</t>
  </si>
  <si>
    <t>중국언어연구</t>
  </si>
  <si>
    <t>단독</t>
  </si>
  <si>
    <t>SCOPUS</t>
  </si>
  <si>
    <t>제1저자(복수)</t>
  </si>
  <si>
    <t>SSCI</t>
  </si>
  <si>
    <t>교신저자</t>
  </si>
  <si>
    <t>자격심사</t>
  </si>
  <si>
    <t>구분</t>
    <phoneticPr fontId="2" type="noConversion"/>
  </si>
  <si>
    <t>연번</t>
    <phoneticPr fontId="2" type="noConversion"/>
  </si>
  <si>
    <r>
      <t xml:space="preserve">연구지원금
</t>
    </r>
    <r>
      <rPr>
        <b/>
        <sz val="12"/>
        <color theme="1"/>
        <rFont val="새굴림"/>
        <family val="3"/>
        <charset val="134"/>
      </rPr>
      <t>研究资助金</t>
    </r>
    <phoneticPr fontId="2" type="noConversion"/>
  </si>
  <si>
    <r>
      <t xml:space="preserve">학회발표지원금
</t>
    </r>
    <r>
      <rPr>
        <b/>
        <sz val="12"/>
        <color theme="1"/>
        <rFont val="새굴림"/>
        <family val="3"/>
        <charset val="134"/>
      </rPr>
      <t>学术发表资助金</t>
    </r>
    <phoneticPr fontId="2" type="noConversion"/>
  </si>
  <si>
    <r>
      <rPr>
        <b/>
        <sz val="18"/>
        <color rgb="FFFF0000"/>
        <rFont val="맑은 고딕"/>
        <family val="3"/>
        <charset val="129"/>
        <scheme val="minor"/>
      </rPr>
      <t>학번 작성</t>
    </r>
    <r>
      <rPr>
        <b/>
        <sz val="12"/>
        <color theme="1"/>
        <rFont val="맑은 고딕"/>
        <family val="3"/>
        <charset val="129"/>
        <scheme val="minor"/>
      </rPr>
      <t xml:space="preserve">
* 학번 10자리 작성
(띄어쓰기 주의)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</si>
  <si>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&lt;유의사항&gt;</t>
    </r>
    <r>
      <rPr>
        <sz val="12"/>
        <color theme="1"/>
        <rFont val="맑은 고딕"/>
        <family val="2"/>
        <charset val="129"/>
        <scheme val="minor"/>
      </rPr>
      <t xml:space="preserve">
1. </t>
    </r>
    <r>
      <rPr>
        <b/>
        <u/>
        <sz val="12"/>
        <color rgb="FFFF0000"/>
        <rFont val="맑은 고딕"/>
        <family val="3"/>
        <charset val="129"/>
        <scheme val="minor"/>
      </rPr>
      <t>학번을 작성하시어 심사 결과를 확인</t>
    </r>
    <r>
      <rPr>
        <sz val="12"/>
        <color theme="1"/>
        <rFont val="맑은 고딕"/>
        <family val="2"/>
        <charset val="129"/>
        <scheme val="minor"/>
      </rPr>
      <t xml:space="preserve">하시기 바랍니다.  </t>
    </r>
    <r>
      <rPr>
        <b/>
        <u/>
        <sz val="12"/>
        <color rgb="FFFF0000"/>
        <rFont val="새굴림"/>
        <family val="2"/>
        <charset val="134"/>
      </rPr>
      <t>请填写学号并确认审核结果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2. 확인/미비의 경우 </t>
    </r>
    <r>
      <rPr>
        <b/>
        <u/>
        <sz val="12"/>
        <color rgb="FFFF0000"/>
        <rFont val="맑은 고딕"/>
        <family val="3"/>
        <charset val="129"/>
        <scheme val="minor"/>
      </rPr>
      <t>기간내에 추가 증빙 자료를 제출</t>
    </r>
    <r>
      <rPr>
        <sz val="12"/>
        <color theme="1"/>
        <rFont val="맑은 고딕"/>
        <family val="2"/>
        <charset val="129"/>
        <scheme val="minor"/>
      </rPr>
      <t>하시기 바랍니다.  若</t>
    </r>
    <r>
      <rPr>
        <sz val="12"/>
        <color theme="1"/>
        <rFont val="새굴림"/>
        <family val="2"/>
        <charset val="134"/>
      </rPr>
      <t>为“需补充材料</t>
    </r>
    <r>
      <rPr>
        <sz val="12"/>
        <color theme="1"/>
        <rFont val="맑은 고딕"/>
        <family val="2"/>
        <charset val="129"/>
        <scheme val="minor"/>
      </rPr>
      <t>/</t>
    </r>
    <r>
      <rPr>
        <sz val="12"/>
        <color theme="1"/>
        <rFont val="새굴림"/>
        <family val="2"/>
        <charset val="134"/>
      </rPr>
      <t>资料不全”</t>
    </r>
    <r>
      <rPr>
        <sz val="12"/>
        <color theme="1"/>
        <rFont val="맑은 고딕"/>
        <family val="2"/>
        <charset val="129"/>
        <scheme val="minor"/>
      </rPr>
      <t>，</t>
    </r>
    <r>
      <rPr>
        <b/>
        <u/>
        <sz val="12"/>
        <color rgb="FFFF0000"/>
        <rFont val="새굴림"/>
        <family val="2"/>
        <charset val="134"/>
      </rPr>
      <t>请在规定期限内提交追加证明材料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※ </t>
    </r>
    <r>
      <rPr>
        <b/>
        <u/>
        <sz val="12"/>
        <color rgb="FF0000FF"/>
        <rFont val="맑은 고딕"/>
        <family val="3"/>
        <charset val="129"/>
        <scheme val="minor"/>
      </rPr>
      <t>이상이 있을 시 반드시 일반대학원교학팀에 지정기한내 확인하시기 바랍니다.</t>
    </r>
    <r>
      <rPr>
        <b/>
        <sz val="12"/>
        <color rgb="FF0000FF"/>
        <rFont val="맑은 고딕"/>
        <family val="3"/>
        <charset val="129"/>
        <scheme val="minor"/>
      </rPr>
      <t xml:space="preserve">   </t>
    </r>
    <r>
      <rPr>
        <b/>
        <u/>
        <sz val="12"/>
        <color rgb="FF0000FF"/>
        <rFont val="맑은 고딕"/>
        <family val="3"/>
        <charset val="129"/>
        <scheme val="minor"/>
      </rPr>
      <t>如有任何</t>
    </r>
    <r>
      <rPr>
        <b/>
        <u/>
        <sz val="12"/>
        <color rgb="FF0000FF"/>
        <rFont val="새굴림"/>
        <family val="3"/>
        <charset val="134"/>
      </rPr>
      <t>问题</t>
    </r>
    <r>
      <rPr>
        <b/>
        <u/>
        <sz val="12"/>
        <color rgb="FF0000FF"/>
        <rFont val="맑은 고딕"/>
        <family val="3"/>
        <charset val="129"/>
        <scheme val="minor"/>
      </rPr>
      <t>，</t>
    </r>
    <r>
      <rPr>
        <b/>
        <u/>
        <sz val="12"/>
        <color rgb="FF0000FF"/>
        <rFont val="새굴림"/>
        <family val="3"/>
        <charset val="134"/>
      </rPr>
      <t>请务必在指定期限内联系一般研究生院教务组进行确认</t>
    </r>
    <r>
      <rPr>
        <b/>
        <u/>
        <sz val="12"/>
        <color rgb="FF0000FF"/>
        <rFont val="맑은 고딕"/>
        <family val="3"/>
        <charset val="129"/>
        <scheme val="minor"/>
      </rPr>
      <t>。</t>
    </r>
    <phoneticPr fontId="2" type="noConversion"/>
  </si>
  <si>
    <t>계획된 행동 이론에서 보는 유학생 입학 동기 연구 -한국 C대학의 예술경영 전공을 중심으로-</t>
  </si>
  <si>
    <t>수혜자에서 봉사자로의 전환은 어떻게 일어나는가?: _x000B_자기결정이론을 통해 본 중국 단기 예술교육지원사업 참여자에 _x000B_대한 내러티브 연구</t>
  </si>
  <si>
    <t>준사회적 관계 이론에 기반한 연애 시뮬레이션게임 속 가상친밀관계 연구 — 『러브 앤 딥 스페이스』를 중심으로 한 디지털문화기술지 분석</t>
  </si>
  <si>
    <t>조선시대 제주열녀 기억하기</t>
  </si>
  <si>
    <t>Enhanced Targeted Photodynamic Therapy and Immune Activation _x000B_for Mutation-Driven Colorectal Cancer</t>
  </si>
  <si>
    <t>Engineered Stem Cells with Photo-Responsive Conjugates _x000B_for inflammatory bowel disease treatments</t>
  </si>
  <si>
    <t>Surface engineering of Yolk–Shell Si anode with GQD for enhanced electrical conductivity and structural stability in Li-ion batteries  ​</t>
  </si>
  <si>
    <t>Carbon Dot-Cu2+ Complex-Induced Fluorescnce Quenching for Selective Sensing</t>
  </si>
  <si>
    <t>A pH-Responsive Liposome-like Nanocarrier Integrating Carbon Dots and Lipid Optimize Least drug Release</t>
  </si>
  <si>
    <t>Investigating the role of sphingolipids in ER homeostasis of Chlamydomonas reinhardtii</t>
  </si>
  <si>
    <t>A Label-Free Electrochemical Biosensor for Simultaneous Detection of Viral DNAs via DNA 3WJ Structure</t>
  </si>
  <si>
    <t>Fluorescent miRNA-124 Biosensor Using Nanomaterial-assisted DNA 3-Way Junction structure</t>
  </si>
  <si>
    <t>Electrostatic Assembly-Directed Synthesis of Uniform Carbon-Coated Hollow SiOX for Advanced Lithium-Ion Battery Anodes</t>
  </si>
  <si>
    <t>Exploiting glucose- and ammonium-containing media as a promising strategy to enhance triacylglycerol accumulation in Chlorella sorokiniana</t>
  </si>
  <si>
    <t>Amplification-Free CRISPR/Cas Biosensing System Enabling Disease Diagnosis and Monitoring of Cellular Status</t>
  </si>
  <si>
    <t>Diversity and Biotechnological Potential of Native Duckweed speices in Korea</t>
  </si>
  <si>
    <t>A Benzoquinone-Loaded Layered Double Hydroxide Pickering Emulsion for Topical Psoriasis Treatment</t>
  </si>
  <si>
    <t>Biocompatible Photo-responsive Zinc based Nanoplatform for Promoting Immune Activation in Cancer Therapy</t>
  </si>
  <si>
    <t>Photo-responsive Polymer-Mediated Intranasal Gene Delivery for Enhancing Immune Responses</t>
  </si>
  <si>
    <t>Optimizing the Personalized cancer mRNA vaccine platform with signal peptides and endocytic C-terminal Domains for enhanced immunogenecity</t>
  </si>
  <si>
    <t>Multifunctional GQD-PDRN Nanocomposite-Loaded Hyaluronic Acid for Integrated Tissue Regeneration and NIR-responsive Photothermal Therapy in Diabetic Wound Healing</t>
  </si>
  <si>
    <t>High-Performance Lithium-Ion Battery Anodes Using Uniform Hollow SiOx Nanoparticles Synthesized via Magnesiothermic Reduction</t>
  </si>
  <si>
    <t>Facile Synthesis of Uniform Hollow SiOx Nanoparticles via Magnesiothermic Reduction for high capacity Lithium-Ion Battery Anodes</t>
  </si>
  <si>
    <t>Unmodified mRNA Vaccine Provides Rapid and Superior Protection Against Canine Influenza H3N2</t>
  </si>
  <si>
    <t>High Capacity and Stability Lithium-Ion Anodes via 3D Ant Cave Structured MoS₂–Si Composites</t>
  </si>
  <si>
    <t>3D Ant Cave-Structured MoS₂–Si composite Anodes with Enhanced Capacity for High-Performance Lithium-Ion Batteries</t>
  </si>
  <si>
    <t>청소년의 사회적민감성기질이 관계성욕국충족에 미치는 영향: 부정정서기질의 조절효과를 중심으로</t>
  </si>
  <si>
    <t>청소년의 긍정정서 기질과 자율성 욕구 충족의 관계에서 통제적 양육태도의 조절효과</t>
  </si>
  <si>
    <t>Interpretable Deep Learning-based Recommendations for Personalized Anemia Management in Hemodialysis Patients</t>
  </si>
  <si>
    <t>Vegetarian Dietary Patterns, Nutrient Adequacy, and Health Outcomes in  Korean Adults: Analysis of KNHANES 2019–2021</t>
  </si>
  <si>
    <t xml:space="preserve">LMT-28, a GP130-targeting small molecule, Improves Survival  by inhibiting IL-6/GP130 signaling in a Murine Sepsis Model </t>
  </si>
  <si>
    <t xml:space="preserve">Damaged red blood cells by polystyrene nanoparticles promote cytokine secretion in  macrophages </t>
  </si>
  <si>
    <t>Zinc oxide nanoparticles induce damage to red  blood cells</t>
  </si>
  <si>
    <t>potential strategy of karyoptosis: prediction of proteolysis CREB3</t>
  </si>
  <si>
    <t>A Two-Stage GRU–Attention Model for Predicting Intradialytic Hypotension in Hemodialysis Patients</t>
  </si>
  <si>
    <t>Ground Penetrating Radar Image Analysis for Underground Barrier Detection by Combining YOLOv12 with Channel-wise Attention and Denoising Auto-Encoder</t>
  </si>
  <si>
    <t>Measuring and Mitigating Media Outlet Name Bias in Large Language Models</t>
  </si>
  <si>
    <t>국외(연중2차 신청)</t>
  </si>
  <si>
    <t>한국지역문화학회</t>
  </si>
  <si>
    <t>지역문화학회</t>
  </si>
  <si>
    <t>역사교육연구회(전국역사학대호협의회 주최)</t>
  </si>
  <si>
    <t>전기화학회</t>
  </si>
  <si>
    <t>생체재료학회</t>
  </si>
  <si>
    <t>Asian-Oceanian Symposium on Plant Lipids</t>
  </si>
  <si>
    <t>한국바이오칩학회</t>
  </si>
  <si>
    <t>한국전기화학회</t>
  </si>
  <si>
    <t>Asian-Oceanian Symposium  on Plant Lipids</t>
  </si>
  <si>
    <t>공업화학회</t>
  </si>
  <si>
    <t>International mRNA health conferecne</t>
  </si>
  <si>
    <t>The 13th International mRNA Health Conference</t>
  </si>
  <si>
    <t>AMIA</t>
  </si>
  <si>
    <t>한국임상약학회(KCCP)</t>
  </si>
  <si>
    <t>대한약학회</t>
  </si>
  <si>
    <t>한국분자·세포생물학회(KSMCB)</t>
  </si>
  <si>
    <t>K4DN 2025 fronteirs in 3D genomics: architeture dynamic and disease</t>
  </si>
  <si>
    <t>한국임상약학회</t>
  </si>
  <si>
    <t>International Conference on Research in Adaptive and Convergent Systems 2025</t>
  </si>
  <si>
    <t>The 2025 Conference on Empirical Methods in Natural Language Processing</t>
  </si>
  <si>
    <t>개국 999명</t>
  </si>
  <si>
    <t>1개국 명</t>
  </si>
  <si>
    <t>6개국 62명</t>
  </si>
  <si>
    <t>15개국 200명</t>
  </si>
  <si>
    <t>50개국 999명</t>
  </si>
  <si>
    <t>7개국 150명</t>
  </si>
  <si>
    <t>5개국 250명</t>
  </si>
  <si>
    <t>1개국 6명</t>
  </si>
  <si>
    <t>서류미비</t>
  </si>
  <si>
    <t>승인</t>
  </si>
  <si>
    <t>승인 : 10월 발표</t>
  </si>
  <si>
    <t>미승인 : 동일학회 중복지원(현장 안내 완료)</t>
  </si>
  <si>
    <t>미승인 : 동일학회 중복지원, 신청서 제출 안함</t>
  </si>
  <si>
    <t>승인 : 9월 발표</t>
  </si>
  <si>
    <t>미승인 : 동일학회 중복지원(현장 안내 완료), 신청서 제출 안함</t>
  </si>
  <si>
    <t>승인</t>
    <phoneticPr fontId="2" type="noConversion"/>
  </si>
  <si>
    <t>왕복 비행기표</t>
  </si>
  <si>
    <t>기간내 모든 서류 제출 바람</t>
  </si>
  <si>
    <t>참가/발표확인서</t>
  </si>
  <si>
    <t>5개국 이상 참여한 국제학술대회 관련 증빙/발표제목 포함된 목차</t>
  </si>
  <si>
    <t>5개국 이상 참여한 국제학술대회 관련 증빙</t>
  </si>
  <si>
    <t>-</t>
    <phoneticPr fontId="2" type="noConversion"/>
  </si>
  <si>
    <t>2025-2 학회발표지원금 및 연구지원금 2차 신청 심사결과</t>
    <phoneticPr fontId="2" type="noConversion"/>
  </si>
  <si>
    <t>Evaluation of potential anti-diabetic synbiotic formulation of Lacticaseibacillus rhamnosus BST.L-601 using db/db mice</t>
  </si>
  <si>
    <t>Loop structure in poly (A) tail of mRNA vaccine enhances antigen translation efficiency and mRNA stability</t>
  </si>
  <si>
    <t>Integration of TLR7/8 agonists into lipid nanoparticles enhances antigen-specific immune responses to N1-methyl-Ψ-modified mRNA-LNP vaccines</t>
  </si>
  <si>
    <t>국내 액셀러레이터 연구 동향과 향후 연구 방향</t>
  </si>
  <si>
    <t>제휴능력에 관한 국내 연구 현황과 향후 연구 방향</t>
  </si>
  <si>
    <t>청소년 양육자용 6요인 양육태도척도의 개발 및 타당화 연구</t>
  </si>
  <si>
    <t>LC-MS/MS Assay for Quantification of DA-1241, a Novel GPR119 Agonist, in Animal and Human Plasma: Application to Preclinical Pharmacokinetic Studies</t>
  </si>
  <si>
    <t>동기면담 프로그램의 중독개입효과에 대한 메타분석</t>
  </si>
  <si>
    <t>컴퓨터 비전과 장소정체성 이론을 활용한 국립중앙박물관의 시각적 패턴 분석: 중국 관람객을 중심으로</t>
  </si>
  <si>
    <t>Decision making methodology for maintenance of return pumps in wastewater treatment plant using machine learning</t>
  </si>
  <si>
    <t>A systemic evaluation of the effect of dsRNA contamination on mRNA vaccine expression and immunogenecity</t>
  </si>
  <si>
    <t>“X不X的”的句法功能、语义及形成机制</t>
  </si>
  <si>
    <t>시니어 학습자를 위한 한국어 프로그램 개발 연구</t>
  </si>
  <si>
    <t>Three New Prenylated Dihydrobenzofurans and a New Flavonoid Glycoside from the Aerial Parts of Myrsine seguinii</t>
  </si>
  <si>
    <t>New Roles of bZIP-Containing Membrane-Bound Transcription Factors in Chromatin Tethering and Karyoptosis</t>
  </si>
  <si>
    <t>청소년 음주율에 영향을 미치는 지역음주접근성  요인에 대한 종단연구</t>
  </si>
  <si>
    <t>보건의료 종사자의 약물중독에 대한 인식과 태도:  DDPPQ 기반 체계적 문헌 고찰</t>
  </si>
  <si>
    <t>중국 저장성 유휴공간의 노인요양시설 전환에 관한 연구 -노인의 요구, 공간 환경 및 지속가능성을 중심으로-</t>
  </si>
  <si>
    <t>초고령 사회 대응을 위한 중국 도시 유휴공간의 노인요양시설 개조사례 연구</t>
  </si>
  <si>
    <t>Electrolyte-dependent nitrogen bubble dynamics in hydrazine oxidation at Pt ultramicroelectrodes</t>
  </si>
  <si>
    <t>Hyaluronidase- Loaded Hyaluronated Liposomes  for Time- Dependent Structural Destabilization and  Programmed Drug Release</t>
  </si>
  <si>
    <t>모자이크 접근법(Mosaic Approach) 기반의 어린이 친화형 포켓 파크의 공간지각 특성</t>
  </si>
  <si>
    <t>어린이 친화성에 영향을 미치는 포켓 파크(Pocket Parks) 설계 요소 연구</t>
  </si>
  <si>
    <t>난징박물관 전시에서 나타난 민속 기호의 전환 방식과 관람객의 인지와  선호도 간의 관계 분석</t>
  </si>
  <si>
    <t>장소정신론으로 본 중국의 민족 기반 지역박물관 전시공간디자인 특성</t>
  </si>
  <si>
    <t>고등학교 시기 중도탈락 태권도 겨루기 학생선수의 진로전환 경험에 관한 내러티브 연구</t>
  </si>
  <si>
    <t>Age-Friendly Public Spaces in Residential Communities: A Systematic Review of Spatial Design Strategies</t>
  </si>
  <si>
    <t>The Impact of Basic Psychological Needs Satisfaction on University Teachers' Work Engagement in the Context of Education for Sustainable Development: A Chain Mediation Model</t>
  </si>
  <si>
    <t>In-situ spectroscopic insights into electrochemical degradation and surface passivation of CsPbBr3 perovskite layers</t>
  </si>
  <si>
    <t>도시 환경 사운드스케이프의 정서적 영향에 관한 이론 기반 모델 구축</t>
  </si>
  <si>
    <t>완벽주의 유형 분류와 예측 요인 탐색: 잠재프로파일 분석과 머신러닝을 활용하여</t>
  </si>
  <si>
    <t>전자연구노트 활용 창업교육 운영성과: 캡스톤디자인 수업 사례를 중심으로</t>
  </si>
  <si>
    <t>Environment-Based Prompt Framework for AI-Generated Façade Design</t>
  </si>
  <si>
    <t>팬덤의 몰입형 치유와 감정 주도 소비 테일러 스위프트의 체험 마케팅 메커니즘 연구</t>
  </si>
  <si>
    <t>A systematic review of cost-effectiveness studies of later-line treatments for refractory metastatic colorectal cancer</t>
  </si>
  <si>
    <t>Integrated Medication Management in Community-Based Care: Insights from Australia and Korea’s Pilot Initiative</t>
  </si>
  <si>
    <t>Becoming “Me” in a Hostile World: Queer, Disability, and Self-Identification in South Korea</t>
  </si>
  <si>
    <t>대학생의 부정적 정서성이 유튜브 과의존 경향성에 미치는 영향: 경험회피의 매개효과와 인지적 유연성의 조절된 매개효과</t>
  </si>
  <si>
    <t>한·중 연구중심대학의 제도적 동형화와 문화적 특이성에 대한 비교 분석</t>
  </si>
  <si>
    <t>Impact of mental disorders on health-related quality of life: a propensity score matched comparison</t>
  </si>
  <si>
    <t>self-calibrated convolution을 이용한 단일 이미지 초해상화</t>
  </si>
  <si>
    <t>Foods</t>
  </si>
  <si>
    <t>npj Vaccines</t>
  </si>
  <si>
    <t>Journal of Biological Engineering</t>
  </si>
  <si>
    <t>기업가정신연구</t>
  </si>
  <si>
    <t>전략경영연구</t>
  </si>
  <si>
    <t>청소년학연구</t>
  </si>
  <si>
    <t>JOURNAL OF MASS SPECTROMETRY</t>
  </si>
  <si>
    <t>한국융합과학회지</t>
  </si>
  <si>
    <t>Science of The Total Environment</t>
  </si>
  <si>
    <t>Journal of controlled release</t>
  </si>
  <si>
    <t>한국융합과학회지(Korean Journal of Convergence Science)</t>
  </si>
  <si>
    <t>언어와 문화</t>
  </si>
  <si>
    <t>Molecules</t>
  </si>
  <si>
    <t>INTERNATIONAL JOURNAL OF MOLECULAR SCIENCES</t>
  </si>
  <si>
    <t>알코올과 건강행동연구</t>
  </si>
  <si>
    <t>한국중독범죄학회보</t>
  </si>
  <si>
    <t>한국주거학회논문집</t>
  </si>
  <si>
    <t>Electrochemistry Communications</t>
  </si>
  <si>
    <t>Polymers for Advanced Technologies</t>
  </si>
  <si>
    <t>한국실내디자인학회 논문집</t>
  </si>
  <si>
    <t>한국체육학회지</t>
  </si>
  <si>
    <t>The Journal of the Korean Institute of Interior Design</t>
  </si>
  <si>
    <t>SUSTAINABILITY</t>
  </si>
  <si>
    <t>Spectrochimica Acta Part A: Molecular and Biomolecular Spectroscopy</t>
  </si>
  <si>
    <t xml:space="preserve">한국심리학회지:발달 </t>
  </si>
  <si>
    <t>전시디자인연구</t>
  </si>
  <si>
    <t>한국창업학회지</t>
  </si>
  <si>
    <t>Journal of Integrated Design and Process Science</t>
  </si>
  <si>
    <t>한국기초조형학회</t>
  </si>
  <si>
    <t>애니메이션연구</t>
  </si>
  <si>
    <t>Expert Review of Pharmacoeconomics &amp; Outcomes Research</t>
  </si>
  <si>
    <t>한국임상약학회지</t>
  </si>
  <si>
    <t>Asian Social Work and Policy Review</t>
  </si>
  <si>
    <t>JOURNAL OF BIOLOGICAL ENGINEERING</t>
  </si>
  <si>
    <t>한국건강심리학회</t>
  </si>
  <si>
    <t>교육문화연구</t>
  </si>
  <si>
    <t>Frontiers in Psychiatry</t>
  </si>
  <si>
    <t>한국정보기술학회지</t>
  </si>
  <si>
    <t/>
  </si>
  <si>
    <t>공동저자</t>
  </si>
  <si>
    <t>미승인</t>
  </si>
  <si>
    <t>O</t>
  </si>
  <si>
    <t>O, 9월</t>
  </si>
  <si>
    <t>미승인 : 규정상 가톨릭대학교 교비연구비 등 교내 연구실 또는 학과예산 등으로 별도의 유사한 지원금을 받는 경우 중복 수혜 불가</t>
  </si>
  <si>
    <t>O, 8월</t>
  </si>
  <si>
    <t>서류미비, 8월</t>
  </si>
  <si>
    <t>O, 10월</t>
  </si>
  <si>
    <t>서류미비, 10월</t>
  </si>
  <si>
    <t>Q1 관련 증빙(매뉴얼 참고)</t>
  </si>
  <si>
    <t>학술지등급 확인 증빙 제출(매뉴얼 참고)</t>
  </si>
  <si>
    <t>목차</t>
  </si>
  <si>
    <t>지도교수 추천 사항 작성 후 재제출/Q1 관련 증빙(매뉴얼 참고)</t>
  </si>
  <si>
    <t>주민등록증</t>
  </si>
  <si>
    <t>미승인 : 중복제출 未批准：重复提交</t>
  </si>
  <si>
    <t>서류미비 材料不齐</t>
  </si>
  <si>
    <t>기간내 모든 서류 제출 바람, 기간내 미제출시 미승인  务必在规定期限内提交全部材料，在规定期限内未提交者将不予批准。</t>
  </si>
  <si>
    <t>서류미비, 8월 材料不齐</t>
  </si>
  <si>
    <t>주민등록증 身份证</t>
  </si>
  <si>
    <t>미승인 : 이중 소속 신청 불가(Inner Mongolia Technical University of Construction) 未批准：不允许双重隶属申请</t>
  </si>
  <si>
    <t>지도교수 추천 사항 작성 후 재제출 在申请书上没有填好指导教授的推荐意见，填写指导教授推荐意见后重新提交</t>
  </si>
  <si>
    <t>서류미비  材料不齐</t>
  </si>
  <si>
    <t>표지/목차 제출(혹은 게재예정증명서) 提交封面 / 目录（或提供拟刊用证明）</t>
  </si>
  <si>
    <r>
      <t>서류미비 材料不</t>
    </r>
    <r>
      <rPr>
        <sz val="9"/>
        <color theme="1"/>
        <rFont val="새굴림"/>
        <family val="1"/>
        <charset val="129"/>
      </rPr>
      <t>齐</t>
    </r>
    <phoneticPr fontId="2" type="noConversion"/>
  </si>
  <si>
    <t>발표 논문 또는 발표자료/참가확인서 发表论文或发表资料 / 参会确认书</t>
  </si>
  <si>
    <t>서류미비</t>
    <phoneticPr fontId="2" type="noConversion"/>
  </si>
  <si>
    <t>미승인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</si>
</sst>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&quot;-&quot;"/>
  </numFmts>
  <fonts count="28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color theme="1"/>
      <name val="새굴림"/>
      <family val="3"/>
      <charset val="134"/>
    </font>
    <font>
      <b/>
      <sz val="18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FF0000"/>
      <name val="새굴림"/>
      <family val="2"/>
      <charset val="134"/>
    </font>
    <font>
      <b/>
      <u/>
      <sz val="12"/>
      <color rgb="FFFF0000"/>
      <name val="맑은 고딕"/>
      <family val="2"/>
      <charset val="129"/>
      <scheme val="minor"/>
    </font>
    <font>
      <sz val="12"/>
      <color theme="1"/>
      <name val="새굴림"/>
      <family val="2"/>
      <charset val="134"/>
    </font>
    <font>
      <b/>
      <u/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u/>
      <sz val="12"/>
      <color rgb="FF0000FF"/>
      <name val="새굴림"/>
      <family val="3"/>
      <charset val="134"/>
    </font>
    <font>
      <b/>
      <sz val="22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theme="1"/>
      <name val="새굴림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4" fontId="3" fillId="0" borderId="1" xfId="0" applyNumberFormat="1" applyFont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center" vertical="center"/>
      <protection hidden="1"/>
    </xf>
    <xf numFmtId="176" fontId="1" fillId="3" borderId="6" xfId="0" applyNumberFormat="1" applyFont="1" applyFill="1" applyBorder="1" applyAlignment="1" applyProtection="1">
      <alignment horizontal="center" vertical="center"/>
      <protection hidden="1"/>
    </xf>
    <xf numFmtId="176" fontId="1" fillId="3" borderId="7" xfId="0" applyNumberFormat="1" applyFont="1" applyFill="1" applyBorder="1" applyAlignment="1" applyProtection="1">
      <alignment horizontal="center" vertical="center"/>
      <protection hidden="1"/>
    </xf>
    <xf numFmtId="176" fontId="1" fillId="3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14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7" fontId="24" fillId="0" borderId="0" xfId="0" applyNumberFormat="1" applyFont="1" applyFill="1" applyBorder="1">
      <alignment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>
      <alignment vertical="center"/>
    </xf>
    <xf numFmtId="176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177" fontId="23" fillId="0" borderId="0" xfId="0" applyNumberFormat="1" applyFont="1" applyFill="1" applyBorder="1">
      <alignment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177" fontId="26" fillId="0" borderId="0" xfId="0" applyNumberFormat="1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177" fontId="26" fillId="0" borderId="0" xfId="0" applyNumberFormat="1" applyFont="1" applyFill="1" applyBorder="1">
      <alignment vertical="center"/>
    </xf>
    <xf numFmtId="0" fontId="26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1">
    <cellStyle name="표준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20A-6E91-4DD2-A885-ACC081B4C6E0}">
  <sheetPr codeName="Sheet1">
    <tabColor rgb="FFFFFF00"/>
  </sheetPr>
  <dimension ref="B1:L12"/>
  <sheetViews>
    <sheetView showGridLines="0" tabSelected="1" zoomScaleNormal="100" workbookViewId="0">
      <pane ySplit="12" topLeftCell="A13" activePane="bottomLeft" state="frozen"/>
      <selection pane="bottomLeft" activeCell="C4" sqref="C4"/>
    </sheetView>
  </sheetViews>
  <sheetFormatPr defaultRowHeight="16.5" x14ac:dyDescent="0.3"/>
  <cols>
    <col min="1" max="1" width="3.125" customWidth="1"/>
    <col min="2" max="2" width="20.125" bestFit="1" customWidth="1"/>
    <col min="3" max="3" width="4.125" style="1" customWidth="1"/>
    <col min="4" max="4" width="44.5" style="1" customWidth="1"/>
    <col min="5" max="5" width="11.875" style="1" customWidth="1"/>
    <col min="6" max="6" width="9.25" style="1" customWidth="1"/>
    <col min="7" max="8" width="11.125" style="1" customWidth="1"/>
    <col min="9" max="9" width="8.375" customWidth="1"/>
    <col min="10" max="10" width="50.875" customWidth="1"/>
    <col min="11" max="11" width="40" customWidth="1"/>
    <col min="12" max="12" width="79.875" bestFit="1" customWidth="1"/>
  </cols>
  <sheetData>
    <row r="1" spans="2:12" ht="33.75" x14ac:dyDescent="0.3">
      <c r="B1" s="66" t="s">
        <v>139</v>
      </c>
      <c r="C1" s="66"/>
      <c r="D1" s="66"/>
      <c r="E1" s="66"/>
      <c r="F1" s="66"/>
      <c r="G1" s="66"/>
      <c r="H1" s="66"/>
      <c r="I1" s="66"/>
      <c r="J1" s="66"/>
      <c r="K1" s="66"/>
      <c r="L1" s="2"/>
    </row>
    <row r="2" spans="2:12" ht="8.25" customHeight="1" thickBot="1" x14ac:dyDescent="0.35">
      <c r="B2" s="63"/>
      <c r="C2" s="63"/>
      <c r="D2" s="63"/>
      <c r="E2" s="63"/>
      <c r="F2" s="63"/>
      <c r="G2" s="63"/>
      <c r="H2" s="63"/>
      <c r="I2" s="63"/>
      <c r="J2" s="63"/>
      <c r="K2" s="63"/>
      <c r="L2" s="2"/>
    </row>
    <row r="3" spans="2:12" ht="57.75" customHeight="1" thickBot="1" x14ac:dyDescent="0.35">
      <c r="B3" s="11" t="s">
        <v>57</v>
      </c>
      <c r="D3" s="67" t="s">
        <v>58</v>
      </c>
      <c r="E3" s="68"/>
      <c r="F3" s="68"/>
      <c r="G3" s="68"/>
      <c r="H3" s="68"/>
      <c r="I3" s="68"/>
      <c r="J3" s="68"/>
      <c r="K3" s="68"/>
    </row>
    <row r="4" spans="2:12" ht="39.950000000000003" customHeight="1" thickBot="1" x14ac:dyDescent="0.35">
      <c r="B4" s="12"/>
      <c r="D4" s="68"/>
      <c r="E4" s="68"/>
      <c r="F4" s="68"/>
      <c r="G4" s="68"/>
      <c r="H4" s="68"/>
      <c r="I4" s="68"/>
      <c r="J4" s="68"/>
      <c r="K4" s="68"/>
    </row>
    <row r="5" spans="2:12" ht="7.5" customHeight="1" thickBot="1" x14ac:dyDescent="0.35">
      <c r="B5" s="2"/>
    </row>
    <row r="6" spans="2:12" s="5" customFormat="1" ht="24.95" customHeight="1" thickBot="1" x14ac:dyDescent="0.35">
      <c r="B6" s="6" t="s">
        <v>9</v>
      </c>
      <c r="C6" s="6" t="s">
        <v>8</v>
      </c>
      <c r="D6" s="6" t="s">
        <v>0</v>
      </c>
      <c r="E6" s="6" t="s">
        <v>1</v>
      </c>
      <c r="F6" s="6" t="s">
        <v>2</v>
      </c>
      <c r="G6" s="6" t="s">
        <v>3</v>
      </c>
      <c r="H6" s="16" t="s">
        <v>4</v>
      </c>
      <c r="I6" s="18" t="s">
        <v>5</v>
      </c>
      <c r="J6" s="19" t="s">
        <v>6</v>
      </c>
      <c r="K6" s="20" t="s">
        <v>7</v>
      </c>
      <c r="L6" s="4"/>
    </row>
    <row r="7" spans="2:12" ht="74.25" customHeight="1" x14ac:dyDescent="0.3">
      <c r="B7" s="64" t="s">
        <v>56</v>
      </c>
      <c r="C7" s="3">
        <v>1</v>
      </c>
      <c r="D7" s="14" t="str">
        <f>IFERROR(VLOOKUP($B$4,'코드북(학회1)'!$B$2:$XFD$61,2,0),"-")</f>
        <v>-</v>
      </c>
      <c r="E7" s="15" t="str">
        <f>IFERROR(VLOOKUP($B$4,'코드북(학회1)'!$B$2:$XFD$61,3,0),"-")</f>
        <v>-</v>
      </c>
      <c r="F7" s="15" t="str">
        <f>IFERROR(VLOOKUP($B$4,'코드북(학회1)'!$B$2:$XFD$61,4,0),"-")</f>
        <v>-</v>
      </c>
      <c r="G7" s="15" t="str">
        <f>IFERROR(VLOOKUP($B$4,'코드북(학회1)'!$B$2:$XFD$61,5,0),"-")</f>
        <v>-</v>
      </c>
      <c r="H7" s="15" t="str">
        <f>IFERROR(VLOOKUP($B$4,'코드북(학회1)'!$B$2:$XFD$61,6,0),"-")</f>
        <v>-</v>
      </c>
      <c r="I7" s="17" t="str">
        <f>IFERROR(VLOOKUP($B$4,'코드북(학회1)'!$B$2:$XFD$61,7,0),"-")</f>
        <v>-</v>
      </c>
      <c r="J7" s="17" t="str">
        <f>IFERROR(VLOOKUP($B$4,'코드북(학회1)'!$B$2:$XFD$61,8,0),"-")</f>
        <v>-</v>
      </c>
      <c r="K7" s="17" t="str">
        <f>IFERROR(VLOOKUP($B$4,'코드북(학회1)'!$B$2:$XFD$61,9,0),"-")</f>
        <v>-</v>
      </c>
    </row>
    <row r="8" spans="2:12" ht="69" customHeight="1" x14ac:dyDescent="0.3">
      <c r="B8" s="65"/>
      <c r="C8" s="3">
        <v>2</v>
      </c>
      <c r="D8" s="14" t="str">
        <f>IFERROR(VLOOKUP($B$4,'코드북(학회2)'!$B$2:$J$40,2,0),"-")</f>
        <v>-</v>
      </c>
      <c r="E8" s="15" t="str">
        <f>IFERROR(VLOOKUP($B$4,'코드북(학회2)'!$B$2:$J$40,3,0),"-")</f>
        <v>-</v>
      </c>
      <c r="F8" s="14" t="str">
        <f>IFERROR(VLOOKUP($B$4,'코드북(학회2)'!$B$2:$J$40,4,0),"-")</f>
        <v>-</v>
      </c>
      <c r="G8" s="14" t="str">
        <f>IFERROR(VLOOKUP($B$4,'코드북(학회2)'!$B$2:$J$40,5,0),"-")</f>
        <v>-</v>
      </c>
      <c r="H8" s="14" t="str">
        <f>IFERROR(VLOOKUP($B$4,'코드북(학회2)'!$B$2:$J$40,6,0),"-")</f>
        <v>-</v>
      </c>
      <c r="I8" s="13" t="str">
        <f>IFERROR(VLOOKUP($B$4,'코드북(학회2)'!$B$2:$J$40,7,0),"-")</f>
        <v>-</v>
      </c>
      <c r="J8" s="14" t="str">
        <f>IFERROR(VLOOKUP($B$4,'코드북(학회2)'!$B$2:$J$40,8,0),"-")</f>
        <v>-</v>
      </c>
      <c r="K8" s="14" t="str">
        <f>IFERROR(VLOOKUP($B$4,'코드북(학회2)'!$B$2:$J$40,9,0),"-")</f>
        <v>-</v>
      </c>
    </row>
    <row r="9" spans="2:12" ht="9.75" customHeight="1" thickBot="1" x14ac:dyDescent="0.35">
      <c r="B9" s="2"/>
    </row>
    <row r="10" spans="2:12" ht="24.95" customHeight="1" thickBot="1" x14ac:dyDescent="0.35">
      <c r="B10" s="6" t="s">
        <v>53</v>
      </c>
      <c r="C10" s="7" t="s">
        <v>54</v>
      </c>
      <c r="D10" s="7" t="s">
        <v>33</v>
      </c>
      <c r="E10" s="8" t="s">
        <v>34</v>
      </c>
      <c r="F10" s="8" t="s">
        <v>35</v>
      </c>
      <c r="G10" s="8" t="s">
        <v>36</v>
      </c>
      <c r="H10" s="21" t="s">
        <v>37</v>
      </c>
      <c r="I10" s="22" t="s">
        <v>5</v>
      </c>
      <c r="J10" s="23" t="s">
        <v>52</v>
      </c>
      <c r="K10" s="24" t="s">
        <v>7</v>
      </c>
    </row>
    <row r="11" spans="2:12" ht="102" customHeight="1" x14ac:dyDescent="0.3">
      <c r="B11" s="64" t="s">
        <v>55</v>
      </c>
      <c r="C11" s="3">
        <v>1</v>
      </c>
      <c r="D11" s="14" t="str">
        <f>IFERROR(VLOOKUP($B$4,'코드북(연구1)'!$B$2:$J$48,2,0),"-")</f>
        <v>-</v>
      </c>
      <c r="E11" s="14" t="str">
        <f>IFERROR(VLOOKUP($B$4,'코드북(연구1)'!$B$2:$J$48,3,0),"-")</f>
        <v>-</v>
      </c>
      <c r="F11" s="14" t="str">
        <f>IFERROR(VLOOKUP($B$4,'코드북(연구1)'!$B$2:$J$48,4,0),"-")</f>
        <v>-</v>
      </c>
      <c r="G11" s="14" t="str">
        <f>IFERROR(VLOOKUP($B$4,'코드북(연구1)'!$B$2:$J$48,5,0),"-")</f>
        <v>-</v>
      </c>
      <c r="H11" s="14" t="str">
        <f>IFERROR(VLOOKUP($B$4,'코드북(연구1)'!$B$2:$J$48,6,0),"-")</f>
        <v>-</v>
      </c>
      <c r="I11" s="13" t="str">
        <f>IFERROR(VLOOKUP($B$4,'코드북(연구1)'!$B$2:$J$48,7,0),"-")</f>
        <v>-</v>
      </c>
      <c r="J11" s="14" t="str">
        <f>IFERROR(VLOOKUP($B$4,'코드북(연구1)'!$B$2:$J$48,8,0),"-")</f>
        <v>-</v>
      </c>
      <c r="K11" s="14" t="str">
        <f>IFERROR(VLOOKUP($B$4,'코드북(연구1)'!$B$2:$J$48,9,0),"-")</f>
        <v>-</v>
      </c>
    </row>
    <row r="12" spans="2:12" ht="94.5" customHeight="1" x14ac:dyDescent="0.3">
      <c r="B12" s="65"/>
      <c r="C12" s="3">
        <v>2</v>
      </c>
      <c r="D12" s="14" t="str">
        <f>IFERROR(VLOOKUP($B$4,'코드북(연구2)'!$B$2:$J$9,2,0),"-")</f>
        <v>-</v>
      </c>
      <c r="E12" s="14" t="str">
        <f>IFERROR(VLOOKUP($B$4,'코드북(연구2)'!$B$2:$J$9,3,0),"-")</f>
        <v>-</v>
      </c>
      <c r="F12" s="14" t="str">
        <f>IFERROR(VLOOKUP($B$4,'코드북(연구2)'!$B$2:$J$9,4,0),"-")</f>
        <v>-</v>
      </c>
      <c r="G12" s="14" t="str">
        <f>IFERROR(VLOOKUP($B$4,'코드북(연구2)'!$B$2:$J$9,5,0),"-")</f>
        <v>-</v>
      </c>
      <c r="H12" s="14" t="str">
        <f>IFERROR(VLOOKUP($B$4,'코드북(연구2)'!$B$2:$J$9,6,0),"-")</f>
        <v>-</v>
      </c>
      <c r="I12" s="13" t="str">
        <f>IFERROR(VLOOKUP($B$4,'코드북(연구2)'!$B$2:$J$9,7,0),"-")</f>
        <v>-</v>
      </c>
      <c r="J12" s="14" t="str">
        <f>IFERROR(VLOOKUP($B$4,'코드북(연구2)'!$B$2:$J$9,8,0),"-")</f>
        <v>-</v>
      </c>
      <c r="K12" s="14" t="str">
        <f>IFERROR(VLOOKUP($B$4,'코드북(연구2)'!$B$2:$J$9,9,0),"-")</f>
        <v>-</v>
      </c>
    </row>
  </sheetData>
  <mergeCells count="5">
    <mergeCell ref="B2:K2"/>
    <mergeCell ref="B7:B8"/>
    <mergeCell ref="B11:B12"/>
    <mergeCell ref="B1:K1"/>
    <mergeCell ref="D3:K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D30B-8EE4-47EA-8419-DD30038A976B}">
  <sheetPr codeName="Sheet2"/>
  <dimension ref="A1:J61"/>
  <sheetViews>
    <sheetView zoomScaleNormal="100" workbookViewId="0">
      <pane ySplit="1" topLeftCell="A2" activePane="bottomLeft" state="frozen"/>
      <selection activeCell="S41" sqref="S41"/>
      <selection pane="bottomLeft" activeCell="O5" sqref="O5"/>
    </sheetView>
  </sheetViews>
  <sheetFormatPr defaultRowHeight="16.5" x14ac:dyDescent="0.3"/>
  <cols>
    <col min="1" max="1" width="4.75" style="9" hidden="1" customWidth="1"/>
    <col min="2" max="2" width="8.25" style="9" hidden="1" customWidth="1"/>
    <col min="3" max="3" width="46.75" style="9" hidden="1" customWidth="1"/>
    <col min="4" max="4" width="9.75" style="9" hidden="1" customWidth="1"/>
    <col min="5" max="5" width="14.875" style="9" hidden="1" customWidth="1"/>
    <col min="6" max="6" width="12.625" style="9" hidden="1" customWidth="1"/>
    <col min="7" max="7" width="11" style="9" hidden="1" customWidth="1"/>
    <col min="8" max="8" width="11.125" style="9" hidden="1" customWidth="1"/>
    <col min="9" max="9" width="12.625" style="9" hidden="1" customWidth="1"/>
    <col min="10" max="10" width="49.375" style="10" hidden="1" customWidth="1"/>
    <col min="11" max="33" width="9" customWidth="1"/>
    <col min="35" max="35" width="45.375" customWidth="1"/>
    <col min="36" max="36" width="9" customWidth="1"/>
  </cols>
  <sheetData>
    <row r="1" spans="1:10" s="25" customFormat="1" x14ac:dyDescent="0.3">
      <c r="A1" s="27" t="s">
        <v>10</v>
      </c>
      <c r="B1" s="28" t="s">
        <v>11</v>
      </c>
      <c r="C1" s="29" t="s">
        <v>0</v>
      </c>
      <c r="D1" s="29" t="s">
        <v>1</v>
      </c>
      <c r="E1" s="29" t="s">
        <v>2</v>
      </c>
      <c r="F1" s="29" t="s">
        <v>3</v>
      </c>
      <c r="G1" s="29" t="s">
        <v>4</v>
      </c>
      <c r="H1" s="30" t="s">
        <v>5</v>
      </c>
      <c r="I1" s="31" t="s">
        <v>12</v>
      </c>
      <c r="J1" s="31" t="s">
        <v>7</v>
      </c>
    </row>
    <row r="2" spans="1:10" s="25" customFormat="1" ht="20.100000000000001" customHeight="1" x14ac:dyDescent="0.3">
      <c r="A2" s="32">
        <v>1</v>
      </c>
      <c r="B2" s="33">
        <v>202352083</v>
      </c>
      <c r="C2" s="34" t="s">
        <v>59</v>
      </c>
      <c r="D2" s="35">
        <v>45968</v>
      </c>
      <c r="E2" s="34" t="s">
        <v>17</v>
      </c>
      <c r="F2" s="34" t="s">
        <v>97</v>
      </c>
      <c r="G2" s="36" t="s">
        <v>14</v>
      </c>
      <c r="H2" s="37">
        <v>100000</v>
      </c>
      <c r="I2" s="38" t="s">
        <v>126</v>
      </c>
      <c r="J2" s="39" t="s">
        <v>138</v>
      </c>
    </row>
    <row r="3" spans="1:10" s="25" customFormat="1" ht="20.100000000000001" customHeight="1" x14ac:dyDescent="0.3">
      <c r="A3" s="32">
        <v>2</v>
      </c>
      <c r="B3" s="33">
        <v>202552090</v>
      </c>
      <c r="C3" s="34" t="s">
        <v>60</v>
      </c>
      <c r="D3" s="35">
        <v>45969</v>
      </c>
      <c r="E3" s="34" t="s">
        <v>17</v>
      </c>
      <c r="F3" s="34" t="s">
        <v>98</v>
      </c>
      <c r="G3" s="36" t="s">
        <v>14</v>
      </c>
      <c r="H3" s="37">
        <v>100000</v>
      </c>
      <c r="I3" s="38" t="s">
        <v>132</v>
      </c>
      <c r="J3" s="39" t="s">
        <v>138</v>
      </c>
    </row>
    <row r="4" spans="1:10" s="25" customFormat="1" ht="20.100000000000001" customHeight="1" x14ac:dyDescent="0.3">
      <c r="A4" s="32">
        <v>3</v>
      </c>
      <c r="B4" s="33">
        <v>202452124</v>
      </c>
      <c r="C4" s="34" t="s">
        <v>24</v>
      </c>
      <c r="D4" s="35">
        <v>45968</v>
      </c>
      <c r="E4" s="34" t="s">
        <v>17</v>
      </c>
      <c r="F4" s="34" t="s">
        <v>25</v>
      </c>
      <c r="G4" s="36" t="s">
        <v>15</v>
      </c>
      <c r="H4" s="37">
        <v>100000</v>
      </c>
      <c r="I4" s="38" t="s">
        <v>126</v>
      </c>
      <c r="J4" s="39" t="s">
        <v>138</v>
      </c>
    </row>
    <row r="5" spans="1:10" s="25" customFormat="1" ht="20.100000000000001" customHeight="1" x14ac:dyDescent="0.3">
      <c r="A5" s="32">
        <v>4</v>
      </c>
      <c r="B5" s="33">
        <v>202252218</v>
      </c>
      <c r="C5" s="34" t="s">
        <v>61</v>
      </c>
      <c r="D5" s="35">
        <v>45968</v>
      </c>
      <c r="E5" s="34" t="s">
        <v>17</v>
      </c>
      <c r="F5" s="34" t="s">
        <v>97</v>
      </c>
      <c r="G5" s="36" t="s">
        <v>14</v>
      </c>
      <c r="H5" s="37">
        <v>100000</v>
      </c>
      <c r="I5" s="38" t="s">
        <v>126</v>
      </c>
      <c r="J5" s="39" t="s">
        <v>138</v>
      </c>
    </row>
    <row r="6" spans="1:10" s="25" customFormat="1" ht="20.100000000000001" customHeight="1" x14ac:dyDescent="0.3">
      <c r="A6" s="32">
        <v>5</v>
      </c>
      <c r="B6" s="33">
        <v>202442036</v>
      </c>
      <c r="C6" s="34" t="s">
        <v>62</v>
      </c>
      <c r="D6" s="35">
        <v>45954</v>
      </c>
      <c r="E6" s="34" t="s">
        <v>17</v>
      </c>
      <c r="F6" s="34" t="s">
        <v>99</v>
      </c>
      <c r="G6" s="36" t="s">
        <v>15</v>
      </c>
      <c r="H6" s="37">
        <v>100000</v>
      </c>
      <c r="I6" s="38" t="s">
        <v>127</v>
      </c>
      <c r="J6" s="39" t="s">
        <v>138</v>
      </c>
    </row>
    <row r="7" spans="1:10" s="25" customFormat="1" ht="20.100000000000001" customHeight="1" x14ac:dyDescent="0.3">
      <c r="A7" s="32">
        <v>6</v>
      </c>
      <c r="B7" s="33">
        <v>202352092</v>
      </c>
      <c r="C7" s="34" t="s">
        <v>63</v>
      </c>
      <c r="D7" s="35">
        <v>45967</v>
      </c>
      <c r="E7" s="34" t="s">
        <v>13</v>
      </c>
      <c r="F7" s="34" t="s">
        <v>28</v>
      </c>
      <c r="G7" s="36" t="s">
        <v>117</v>
      </c>
      <c r="H7" s="37" t="s">
        <v>246</v>
      </c>
      <c r="I7" s="38" t="s">
        <v>128</v>
      </c>
      <c r="J7" s="39" t="s">
        <v>138</v>
      </c>
    </row>
    <row r="8" spans="1:10" s="25" customFormat="1" ht="20.100000000000001" customHeight="1" x14ac:dyDescent="0.3">
      <c r="A8" s="32">
        <v>7</v>
      </c>
      <c r="B8" s="33">
        <v>202352092</v>
      </c>
      <c r="C8" s="34" t="s">
        <v>64</v>
      </c>
      <c r="D8" s="35">
        <v>45967</v>
      </c>
      <c r="E8" s="34" t="s">
        <v>13</v>
      </c>
      <c r="F8" s="34" t="s">
        <v>28</v>
      </c>
      <c r="G8" s="36" t="s">
        <v>117</v>
      </c>
      <c r="H8" s="37">
        <v>150000</v>
      </c>
      <c r="I8" s="38" t="s">
        <v>126</v>
      </c>
      <c r="J8" s="39" t="s">
        <v>138</v>
      </c>
    </row>
    <row r="9" spans="1:10" s="25" customFormat="1" ht="20.100000000000001" customHeight="1" x14ac:dyDescent="0.3">
      <c r="A9" s="32">
        <v>8</v>
      </c>
      <c r="B9" s="33">
        <v>202542108</v>
      </c>
      <c r="C9" s="34" t="s">
        <v>65</v>
      </c>
      <c r="D9" s="35">
        <v>45982</v>
      </c>
      <c r="E9" s="34" t="s">
        <v>13</v>
      </c>
      <c r="F9" s="34" t="s">
        <v>100</v>
      </c>
      <c r="G9" s="36" t="s">
        <v>15</v>
      </c>
      <c r="H9" s="37">
        <v>150000</v>
      </c>
      <c r="I9" s="38" t="s">
        <v>126</v>
      </c>
      <c r="J9" s="39" t="s">
        <v>138</v>
      </c>
    </row>
    <row r="10" spans="1:10" s="25" customFormat="1" ht="20.100000000000001" customHeight="1" x14ac:dyDescent="0.3">
      <c r="A10" s="32">
        <v>9</v>
      </c>
      <c r="B10" s="33">
        <v>202542108</v>
      </c>
      <c r="C10" s="34" t="s">
        <v>65</v>
      </c>
      <c r="D10" s="35">
        <v>45967</v>
      </c>
      <c r="E10" s="34" t="s">
        <v>13</v>
      </c>
      <c r="F10" s="34" t="s">
        <v>28</v>
      </c>
      <c r="G10" s="36" t="s">
        <v>15</v>
      </c>
      <c r="H10" s="37">
        <v>150000</v>
      </c>
      <c r="I10" s="38" t="s">
        <v>126</v>
      </c>
      <c r="J10" s="39" t="s">
        <v>138</v>
      </c>
    </row>
    <row r="11" spans="1:10" s="25" customFormat="1" ht="20.100000000000001" customHeight="1" x14ac:dyDescent="0.3">
      <c r="A11" s="32">
        <v>10</v>
      </c>
      <c r="B11" s="33">
        <v>202542047</v>
      </c>
      <c r="C11" s="34" t="s">
        <v>66</v>
      </c>
      <c r="D11" s="35">
        <v>45911</v>
      </c>
      <c r="E11" s="34" t="s">
        <v>13</v>
      </c>
      <c r="F11" s="34" t="s">
        <v>101</v>
      </c>
      <c r="G11" s="36" t="s">
        <v>118</v>
      </c>
      <c r="H11" s="37" t="s">
        <v>246</v>
      </c>
      <c r="I11" s="38" t="s">
        <v>129</v>
      </c>
      <c r="J11" s="39" t="s">
        <v>138</v>
      </c>
    </row>
    <row r="12" spans="1:10" s="25" customFormat="1" ht="20.100000000000001" customHeight="1" x14ac:dyDescent="0.3">
      <c r="A12" s="32">
        <v>11</v>
      </c>
      <c r="B12" s="33">
        <v>202542047</v>
      </c>
      <c r="C12" s="34" t="s">
        <v>67</v>
      </c>
      <c r="D12" s="35">
        <v>45912</v>
      </c>
      <c r="E12" s="34" t="s">
        <v>13</v>
      </c>
      <c r="F12" s="34" t="s">
        <v>101</v>
      </c>
      <c r="G12" s="36" t="s">
        <v>118</v>
      </c>
      <c r="H12" s="37">
        <v>150000</v>
      </c>
      <c r="I12" s="38" t="s">
        <v>130</v>
      </c>
      <c r="J12" s="39" t="s">
        <v>138</v>
      </c>
    </row>
    <row r="13" spans="1:10" s="25" customFormat="1" ht="20.100000000000001" customHeight="1" x14ac:dyDescent="0.3">
      <c r="A13" s="32">
        <v>12</v>
      </c>
      <c r="B13" s="33">
        <v>202342181</v>
      </c>
      <c r="C13" s="34" t="s">
        <v>68</v>
      </c>
      <c r="D13" s="35">
        <v>45986</v>
      </c>
      <c r="E13" s="34" t="s">
        <v>27</v>
      </c>
      <c r="F13" s="34" t="s">
        <v>102</v>
      </c>
      <c r="G13" s="36" t="s">
        <v>119</v>
      </c>
      <c r="H13" s="37" t="s">
        <v>245</v>
      </c>
      <c r="I13" s="38" t="s">
        <v>125</v>
      </c>
      <c r="J13" s="39" t="s">
        <v>133</v>
      </c>
    </row>
    <row r="14" spans="1:10" s="25" customFormat="1" ht="20.100000000000001" customHeight="1" x14ac:dyDescent="0.3">
      <c r="A14" s="32">
        <v>13</v>
      </c>
      <c r="B14" s="33">
        <v>202442063</v>
      </c>
      <c r="C14" s="34" t="s">
        <v>69</v>
      </c>
      <c r="D14" s="35">
        <v>45974</v>
      </c>
      <c r="E14" s="34" t="s">
        <v>13</v>
      </c>
      <c r="F14" s="34" t="s">
        <v>103</v>
      </c>
      <c r="G14" s="36" t="s">
        <v>15</v>
      </c>
      <c r="H14" s="37">
        <v>150000</v>
      </c>
      <c r="I14" s="38" t="s">
        <v>126</v>
      </c>
      <c r="J14" s="39" t="s">
        <v>138</v>
      </c>
    </row>
    <row r="15" spans="1:10" s="25" customFormat="1" ht="20.100000000000001" customHeight="1" x14ac:dyDescent="0.3">
      <c r="A15" s="32">
        <v>14</v>
      </c>
      <c r="B15" s="33">
        <v>202542161</v>
      </c>
      <c r="C15" s="34" t="s">
        <v>70</v>
      </c>
      <c r="D15" s="35">
        <v>45974</v>
      </c>
      <c r="E15" s="34" t="s">
        <v>13</v>
      </c>
      <c r="F15" s="34" t="s">
        <v>103</v>
      </c>
      <c r="G15" s="36" t="s">
        <v>15</v>
      </c>
      <c r="H15" s="37">
        <v>150000</v>
      </c>
      <c r="I15" s="38" t="s">
        <v>126</v>
      </c>
      <c r="J15" s="39" t="s">
        <v>138</v>
      </c>
    </row>
    <row r="16" spans="1:10" s="25" customFormat="1" ht="20.100000000000001" customHeight="1" x14ac:dyDescent="0.3">
      <c r="A16" s="32">
        <v>15</v>
      </c>
      <c r="B16" s="33">
        <v>202542107</v>
      </c>
      <c r="C16" s="34" t="s">
        <v>71</v>
      </c>
      <c r="D16" s="35">
        <v>45980</v>
      </c>
      <c r="E16" s="34" t="s">
        <v>13</v>
      </c>
      <c r="F16" s="34" t="s">
        <v>104</v>
      </c>
      <c r="G16" s="36" t="s">
        <v>15</v>
      </c>
      <c r="H16" s="37">
        <v>150000</v>
      </c>
      <c r="I16" s="38" t="s">
        <v>126</v>
      </c>
      <c r="J16" s="39" t="s">
        <v>138</v>
      </c>
    </row>
    <row r="17" spans="1:10" s="25" customFormat="1" ht="20.100000000000001" customHeight="1" x14ac:dyDescent="0.3">
      <c r="A17" s="32">
        <v>16</v>
      </c>
      <c r="B17" s="33">
        <v>202542107</v>
      </c>
      <c r="C17" s="34" t="s">
        <v>71</v>
      </c>
      <c r="D17" s="35">
        <v>45966</v>
      </c>
      <c r="E17" s="34" t="s">
        <v>13</v>
      </c>
      <c r="F17" s="34" t="s">
        <v>28</v>
      </c>
      <c r="G17" s="36" t="s">
        <v>15</v>
      </c>
      <c r="H17" s="37">
        <v>150000</v>
      </c>
      <c r="I17" s="38" t="s">
        <v>126</v>
      </c>
      <c r="J17" s="39" t="s">
        <v>138</v>
      </c>
    </row>
    <row r="18" spans="1:10" s="25" customFormat="1" ht="20.100000000000001" customHeight="1" x14ac:dyDescent="0.3">
      <c r="A18" s="32">
        <v>17</v>
      </c>
      <c r="B18" s="33">
        <v>202542060</v>
      </c>
      <c r="C18" s="34" t="s">
        <v>72</v>
      </c>
      <c r="D18" s="35">
        <v>45986</v>
      </c>
      <c r="E18" s="34" t="s">
        <v>27</v>
      </c>
      <c r="F18" s="34" t="s">
        <v>102</v>
      </c>
      <c r="G18" s="36" t="s">
        <v>119</v>
      </c>
      <c r="H18" s="37" t="s">
        <v>245</v>
      </c>
      <c r="I18" s="38" t="s">
        <v>125</v>
      </c>
      <c r="J18" s="39" t="s">
        <v>133</v>
      </c>
    </row>
    <row r="19" spans="1:10" s="25" customFormat="1" ht="20.100000000000001" customHeight="1" x14ac:dyDescent="0.3">
      <c r="A19" s="32">
        <v>18</v>
      </c>
      <c r="B19" s="33">
        <v>202442094</v>
      </c>
      <c r="C19" s="34" t="s">
        <v>73</v>
      </c>
      <c r="D19" s="35">
        <v>45974</v>
      </c>
      <c r="E19" s="34" t="s">
        <v>13</v>
      </c>
      <c r="F19" s="34" t="s">
        <v>103</v>
      </c>
      <c r="G19" s="36" t="s">
        <v>15</v>
      </c>
      <c r="H19" s="37">
        <v>150000</v>
      </c>
      <c r="I19" s="38" t="s">
        <v>126</v>
      </c>
      <c r="J19" s="39" t="s">
        <v>138</v>
      </c>
    </row>
    <row r="20" spans="1:10" s="25" customFormat="1" ht="20.100000000000001" customHeight="1" x14ac:dyDescent="0.3">
      <c r="A20" s="32">
        <v>19</v>
      </c>
      <c r="B20" s="33">
        <v>202552071</v>
      </c>
      <c r="C20" s="34" t="s">
        <v>74</v>
      </c>
      <c r="D20" s="35">
        <v>45987</v>
      </c>
      <c r="E20" s="34" t="s">
        <v>96</v>
      </c>
      <c r="F20" s="34" t="s">
        <v>105</v>
      </c>
      <c r="G20" s="36" t="s">
        <v>15</v>
      </c>
      <c r="H20" s="37">
        <v>300000</v>
      </c>
      <c r="I20" s="38" t="s">
        <v>126</v>
      </c>
      <c r="J20" s="39" t="s">
        <v>138</v>
      </c>
    </row>
    <row r="21" spans="1:10" s="25" customFormat="1" ht="20.100000000000001" customHeight="1" x14ac:dyDescent="0.3">
      <c r="A21" s="32">
        <v>20</v>
      </c>
      <c r="B21" s="33">
        <v>202542085</v>
      </c>
      <c r="C21" s="34" t="s">
        <v>75</v>
      </c>
      <c r="D21" s="35">
        <v>45912</v>
      </c>
      <c r="E21" s="34" t="s">
        <v>13</v>
      </c>
      <c r="F21" s="34" t="s">
        <v>101</v>
      </c>
      <c r="G21" s="36" t="s">
        <v>29</v>
      </c>
      <c r="H21" s="37">
        <v>150000</v>
      </c>
      <c r="I21" s="38" t="s">
        <v>130</v>
      </c>
      <c r="J21" s="39" t="s">
        <v>138</v>
      </c>
    </row>
    <row r="22" spans="1:10" s="25" customFormat="1" ht="20.100000000000001" customHeight="1" x14ac:dyDescent="0.3">
      <c r="A22" s="32">
        <v>21</v>
      </c>
      <c r="B22" s="33">
        <v>202442102</v>
      </c>
      <c r="C22" s="34" t="s">
        <v>76</v>
      </c>
      <c r="D22" s="35">
        <v>45967</v>
      </c>
      <c r="E22" s="34" t="s">
        <v>17</v>
      </c>
      <c r="F22" s="34" t="s">
        <v>106</v>
      </c>
      <c r="G22" s="36" t="s">
        <v>29</v>
      </c>
      <c r="H22" s="37" t="s">
        <v>246</v>
      </c>
      <c r="I22" s="38" t="s">
        <v>131</v>
      </c>
      <c r="J22" s="39" t="s">
        <v>138</v>
      </c>
    </row>
    <row r="23" spans="1:10" s="25" customFormat="1" ht="20.100000000000001" customHeight="1" x14ac:dyDescent="0.3">
      <c r="A23" s="32">
        <v>22</v>
      </c>
      <c r="B23" s="33">
        <v>202442102</v>
      </c>
      <c r="C23" s="34" t="s">
        <v>77</v>
      </c>
      <c r="D23" s="35">
        <v>45967</v>
      </c>
      <c r="E23" s="34" t="s">
        <v>13</v>
      </c>
      <c r="F23" s="34" t="s">
        <v>106</v>
      </c>
      <c r="G23" s="36" t="s">
        <v>29</v>
      </c>
      <c r="H23" s="37">
        <v>150000</v>
      </c>
      <c r="I23" s="38" t="s">
        <v>126</v>
      </c>
      <c r="J23" s="39" t="s">
        <v>138</v>
      </c>
    </row>
    <row r="24" spans="1:10" s="25" customFormat="1" ht="20.100000000000001" customHeight="1" x14ac:dyDescent="0.3">
      <c r="A24" s="32">
        <v>23</v>
      </c>
      <c r="B24" s="33">
        <v>202252222</v>
      </c>
      <c r="C24" s="34" t="s">
        <v>32</v>
      </c>
      <c r="D24" s="35">
        <v>45988</v>
      </c>
      <c r="E24" s="34" t="s">
        <v>27</v>
      </c>
      <c r="F24" s="34" t="s">
        <v>102</v>
      </c>
      <c r="G24" s="36" t="s">
        <v>119</v>
      </c>
      <c r="H24" s="37" t="s">
        <v>245</v>
      </c>
      <c r="I24" s="38" t="s">
        <v>125</v>
      </c>
      <c r="J24" s="39" t="s">
        <v>133</v>
      </c>
    </row>
    <row r="25" spans="1:10" s="25" customFormat="1" ht="20.100000000000001" customHeight="1" x14ac:dyDescent="0.3">
      <c r="A25" s="32">
        <v>24</v>
      </c>
      <c r="B25" s="33">
        <v>202352175</v>
      </c>
      <c r="C25" s="34" t="s">
        <v>78</v>
      </c>
      <c r="D25" s="35">
        <v>45972</v>
      </c>
      <c r="E25" s="34" t="s">
        <v>96</v>
      </c>
      <c r="F25" s="34" t="s">
        <v>107</v>
      </c>
      <c r="G25" s="36" t="s">
        <v>120</v>
      </c>
      <c r="H25" s="37">
        <v>300000</v>
      </c>
      <c r="I25" s="38" t="s">
        <v>126</v>
      </c>
      <c r="J25" s="39" t="s">
        <v>138</v>
      </c>
    </row>
    <row r="26" spans="1:10" s="25" customFormat="1" ht="20.100000000000001" customHeight="1" x14ac:dyDescent="0.3">
      <c r="A26" s="32">
        <v>25</v>
      </c>
      <c r="B26" s="33">
        <v>202542093</v>
      </c>
      <c r="C26" s="34" t="s">
        <v>79</v>
      </c>
      <c r="D26" s="35">
        <v>45967</v>
      </c>
      <c r="E26" s="34" t="s">
        <v>13</v>
      </c>
      <c r="F26" s="34" t="s">
        <v>28</v>
      </c>
      <c r="G26" s="36" t="s">
        <v>15</v>
      </c>
      <c r="H26" s="37">
        <v>150000</v>
      </c>
      <c r="I26" s="38" t="s">
        <v>126</v>
      </c>
      <c r="J26" s="39" t="s">
        <v>138</v>
      </c>
    </row>
    <row r="27" spans="1:10" s="25" customFormat="1" ht="20.100000000000001" customHeight="1" x14ac:dyDescent="0.3">
      <c r="A27" s="32">
        <v>26</v>
      </c>
      <c r="B27" s="33">
        <v>202442216</v>
      </c>
      <c r="C27" s="34" t="s">
        <v>80</v>
      </c>
      <c r="D27" s="35">
        <v>45982</v>
      </c>
      <c r="E27" s="34" t="s">
        <v>13</v>
      </c>
      <c r="F27" s="34" t="s">
        <v>104</v>
      </c>
      <c r="G27" s="36" t="s">
        <v>15</v>
      </c>
      <c r="H27" s="37">
        <v>150000</v>
      </c>
      <c r="I27" s="38" t="s">
        <v>126</v>
      </c>
      <c r="J27" s="39" t="s">
        <v>138</v>
      </c>
    </row>
    <row r="28" spans="1:10" s="25" customFormat="1" ht="20.100000000000001" customHeight="1" x14ac:dyDescent="0.3">
      <c r="A28" s="32">
        <v>27</v>
      </c>
      <c r="B28" s="33">
        <v>202442216</v>
      </c>
      <c r="C28" s="34" t="s">
        <v>81</v>
      </c>
      <c r="D28" s="35">
        <v>45967</v>
      </c>
      <c r="E28" s="34" t="s">
        <v>13</v>
      </c>
      <c r="F28" s="34" t="s">
        <v>28</v>
      </c>
      <c r="G28" s="36" t="s">
        <v>15</v>
      </c>
      <c r="H28" s="37">
        <v>150000</v>
      </c>
      <c r="I28" s="38" t="s">
        <v>126</v>
      </c>
      <c r="J28" s="39" t="s">
        <v>138</v>
      </c>
    </row>
    <row r="29" spans="1:10" s="25" customFormat="1" ht="20.100000000000001" customHeight="1" x14ac:dyDescent="0.3">
      <c r="A29" s="32">
        <v>28</v>
      </c>
      <c r="B29" s="33">
        <v>202352099</v>
      </c>
      <c r="C29" s="34" t="s">
        <v>82</v>
      </c>
      <c r="D29" s="35">
        <v>45973</v>
      </c>
      <c r="E29" s="34" t="s">
        <v>96</v>
      </c>
      <c r="F29" s="34" t="s">
        <v>108</v>
      </c>
      <c r="G29" s="36" t="s">
        <v>120</v>
      </c>
      <c r="H29" s="37">
        <v>300000</v>
      </c>
      <c r="I29" s="38" t="s">
        <v>126</v>
      </c>
      <c r="J29" s="39" t="s">
        <v>138</v>
      </c>
    </row>
    <row r="30" spans="1:10" s="25" customFormat="1" ht="20.100000000000001" customHeight="1" x14ac:dyDescent="0.3">
      <c r="A30" s="32">
        <v>29</v>
      </c>
      <c r="B30" s="33">
        <v>202542106</v>
      </c>
      <c r="C30" s="34" t="s">
        <v>83</v>
      </c>
      <c r="D30" s="35">
        <v>45982</v>
      </c>
      <c r="E30" s="34" t="s">
        <v>13</v>
      </c>
      <c r="F30" s="34" t="s">
        <v>104</v>
      </c>
      <c r="G30" s="36" t="s">
        <v>15</v>
      </c>
      <c r="H30" s="37">
        <v>150000</v>
      </c>
      <c r="I30" s="38" t="s">
        <v>126</v>
      </c>
      <c r="J30" s="39" t="s">
        <v>138</v>
      </c>
    </row>
    <row r="31" spans="1:10" s="25" customFormat="1" ht="20.100000000000001" customHeight="1" x14ac:dyDescent="0.3">
      <c r="A31" s="32">
        <v>30</v>
      </c>
      <c r="B31" s="33">
        <v>202542106</v>
      </c>
      <c r="C31" s="34" t="s">
        <v>84</v>
      </c>
      <c r="D31" s="35">
        <v>45967</v>
      </c>
      <c r="E31" s="34" t="s">
        <v>13</v>
      </c>
      <c r="F31" s="34" t="s">
        <v>28</v>
      </c>
      <c r="G31" s="36" t="s">
        <v>15</v>
      </c>
      <c r="H31" s="37">
        <v>150000</v>
      </c>
      <c r="I31" s="38" t="s">
        <v>126</v>
      </c>
      <c r="J31" s="39" t="s">
        <v>138</v>
      </c>
    </row>
    <row r="32" spans="1:10" s="26" customFormat="1" ht="20.100000000000001" customHeight="1" x14ac:dyDescent="0.3">
      <c r="A32" s="32">
        <v>31</v>
      </c>
      <c r="B32" s="33">
        <v>202542021</v>
      </c>
      <c r="C32" s="34" t="s">
        <v>85</v>
      </c>
      <c r="D32" s="35">
        <v>45962</v>
      </c>
      <c r="E32" s="34" t="s">
        <v>17</v>
      </c>
      <c r="F32" s="34" t="s">
        <v>18</v>
      </c>
      <c r="G32" s="36" t="s">
        <v>21</v>
      </c>
      <c r="H32" s="37" t="s">
        <v>245</v>
      </c>
      <c r="I32" s="38" t="s">
        <v>125</v>
      </c>
      <c r="J32" s="39" t="s">
        <v>134</v>
      </c>
    </row>
    <row r="33" spans="1:10" s="26" customFormat="1" ht="20.100000000000001" customHeight="1" x14ac:dyDescent="0.3">
      <c r="A33" s="32">
        <v>32</v>
      </c>
      <c r="B33" s="33">
        <v>202442046</v>
      </c>
      <c r="C33" s="34" t="s">
        <v>16</v>
      </c>
      <c r="D33" s="35">
        <v>45962</v>
      </c>
      <c r="E33" s="34" t="s">
        <v>17</v>
      </c>
      <c r="F33" s="34" t="s">
        <v>23</v>
      </c>
      <c r="G33" s="36" t="s">
        <v>14</v>
      </c>
      <c r="H33" s="37">
        <v>100000</v>
      </c>
      <c r="I33" s="38" t="s">
        <v>126</v>
      </c>
      <c r="J33" s="39" t="s">
        <v>138</v>
      </c>
    </row>
    <row r="34" spans="1:10" s="26" customFormat="1" ht="20.100000000000001" customHeight="1" x14ac:dyDescent="0.3">
      <c r="A34" s="32">
        <v>33</v>
      </c>
      <c r="B34" s="33">
        <v>202452044</v>
      </c>
      <c r="C34" s="34" t="s">
        <v>19</v>
      </c>
      <c r="D34" s="35">
        <v>45962</v>
      </c>
      <c r="E34" s="34" t="s">
        <v>17</v>
      </c>
      <c r="F34" s="34" t="s">
        <v>20</v>
      </c>
      <c r="G34" s="36" t="s">
        <v>21</v>
      </c>
      <c r="H34" s="37" t="s">
        <v>246</v>
      </c>
      <c r="I34" s="38" t="s">
        <v>129</v>
      </c>
      <c r="J34" s="39" t="s">
        <v>138</v>
      </c>
    </row>
    <row r="35" spans="1:10" s="26" customFormat="1" ht="20.100000000000001" customHeight="1" x14ac:dyDescent="0.3">
      <c r="A35" s="32">
        <v>34</v>
      </c>
      <c r="B35" s="33">
        <v>202452044</v>
      </c>
      <c r="C35" s="34" t="s">
        <v>19</v>
      </c>
      <c r="D35" s="35">
        <v>45962</v>
      </c>
      <c r="E35" s="34" t="s">
        <v>17</v>
      </c>
      <c r="F35" s="34" t="s">
        <v>20</v>
      </c>
      <c r="G35" s="36" t="s">
        <v>21</v>
      </c>
      <c r="H35" s="37" t="s">
        <v>245</v>
      </c>
      <c r="I35" s="38" t="s">
        <v>125</v>
      </c>
      <c r="J35" s="39" t="s">
        <v>135</v>
      </c>
    </row>
    <row r="36" spans="1:10" s="26" customFormat="1" ht="20.100000000000001" customHeight="1" x14ac:dyDescent="0.3">
      <c r="A36" s="32">
        <v>35</v>
      </c>
      <c r="B36" s="33">
        <v>202552038</v>
      </c>
      <c r="C36" s="34" t="s">
        <v>22</v>
      </c>
      <c r="D36" s="35">
        <v>45962</v>
      </c>
      <c r="E36" s="34" t="s">
        <v>17</v>
      </c>
      <c r="F36" s="34" t="s">
        <v>23</v>
      </c>
      <c r="G36" s="36" t="s">
        <v>14</v>
      </c>
      <c r="H36" s="37">
        <v>100000</v>
      </c>
      <c r="I36" s="38" t="s">
        <v>126</v>
      </c>
      <c r="J36" s="39" t="s">
        <v>138</v>
      </c>
    </row>
    <row r="37" spans="1:10" s="26" customFormat="1" ht="20.100000000000001" customHeight="1" x14ac:dyDescent="0.3">
      <c r="A37" s="32">
        <v>36</v>
      </c>
      <c r="B37" s="33">
        <v>202542083</v>
      </c>
      <c r="C37" s="34" t="s">
        <v>86</v>
      </c>
      <c r="D37" s="35">
        <v>45962</v>
      </c>
      <c r="E37" s="34" t="s">
        <v>17</v>
      </c>
      <c r="F37" s="34" t="s">
        <v>23</v>
      </c>
      <c r="G37" s="36" t="s">
        <v>21</v>
      </c>
      <c r="H37" s="37">
        <v>100000</v>
      </c>
      <c r="I37" s="38" t="s">
        <v>126</v>
      </c>
      <c r="J37" s="39" t="s">
        <v>138</v>
      </c>
    </row>
    <row r="38" spans="1:10" s="26" customFormat="1" ht="20.100000000000001" customHeight="1" x14ac:dyDescent="0.3">
      <c r="A38" s="32">
        <v>37</v>
      </c>
      <c r="B38" s="33">
        <v>202442209</v>
      </c>
      <c r="C38" s="34" t="s">
        <v>30</v>
      </c>
      <c r="D38" s="35">
        <v>45962</v>
      </c>
      <c r="E38" s="34" t="s">
        <v>17</v>
      </c>
      <c r="F38" s="34" t="s">
        <v>18</v>
      </c>
      <c r="G38" s="36" t="s">
        <v>21</v>
      </c>
      <c r="H38" s="37">
        <v>100000</v>
      </c>
      <c r="I38" s="38" t="s">
        <v>126</v>
      </c>
      <c r="J38" s="39" t="s">
        <v>138</v>
      </c>
    </row>
    <row r="39" spans="1:10" s="26" customFormat="1" ht="20.100000000000001" customHeight="1" x14ac:dyDescent="0.3">
      <c r="A39" s="32">
        <v>38</v>
      </c>
      <c r="B39" s="33">
        <v>202442212</v>
      </c>
      <c r="C39" s="34" t="s">
        <v>31</v>
      </c>
      <c r="D39" s="35">
        <v>45962</v>
      </c>
      <c r="E39" s="34" t="s">
        <v>17</v>
      </c>
      <c r="F39" s="34" t="s">
        <v>23</v>
      </c>
      <c r="G39" s="36" t="s">
        <v>21</v>
      </c>
      <c r="H39" s="37">
        <v>100000</v>
      </c>
      <c r="I39" s="38" t="s">
        <v>126</v>
      </c>
      <c r="J39" s="39" t="s">
        <v>138</v>
      </c>
    </row>
    <row r="40" spans="1:10" s="26" customFormat="1" ht="20.100000000000001" customHeight="1" x14ac:dyDescent="0.3">
      <c r="A40" s="32">
        <v>39</v>
      </c>
      <c r="B40" s="33">
        <v>202452191</v>
      </c>
      <c r="C40" s="34" t="s">
        <v>87</v>
      </c>
      <c r="D40" s="35">
        <v>45977</v>
      </c>
      <c r="E40" s="34" t="s">
        <v>96</v>
      </c>
      <c r="F40" s="34" t="s">
        <v>109</v>
      </c>
      <c r="G40" s="36" t="s">
        <v>121</v>
      </c>
      <c r="H40" s="37" t="s">
        <v>245</v>
      </c>
      <c r="I40" s="38" t="s">
        <v>125</v>
      </c>
      <c r="J40" s="39" t="s">
        <v>136</v>
      </c>
    </row>
    <row r="41" spans="1:10" s="26" customFormat="1" ht="20.100000000000001" customHeight="1" x14ac:dyDescent="0.3">
      <c r="A41" s="32">
        <v>40</v>
      </c>
      <c r="B41" s="33">
        <v>202452192</v>
      </c>
      <c r="C41" s="34" t="s">
        <v>88</v>
      </c>
      <c r="D41" s="35">
        <v>45982</v>
      </c>
      <c r="E41" s="34" t="s">
        <v>17</v>
      </c>
      <c r="F41" s="34" t="s">
        <v>110</v>
      </c>
      <c r="G41" s="36" t="s">
        <v>21</v>
      </c>
      <c r="H41" s="37">
        <v>100000</v>
      </c>
      <c r="I41" s="38" t="s">
        <v>126</v>
      </c>
      <c r="J41" s="39" t="s">
        <v>138</v>
      </c>
    </row>
    <row r="42" spans="1:10" s="26" customFormat="1" ht="20.100000000000001" customHeight="1" x14ac:dyDescent="0.3">
      <c r="A42" s="32">
        <v>41</v>
      </c>
      <c r="B42" s="33">
        <v>202442083</v>
      </c>
      <c r="C42" s="34" t="s">
        <v>89</v>
      </c>
      <c r="D42" s="35">
        <v>45954</v>
      </c>
      <c r="E42" s="34" t="s">
        <v>17</v>
      </c>
      <c r="F42" s="34" t="s">
        <v>111</v>
      </c>
      <c r="G42" s="36" t="s">
        <v>122</v>
      </c>
      <c r="H42" s="37">
        <v>100000</v>
      </c>
      <c r="I42" s="38" t="s">
        <v>127</v>
      </c>
      <c r="J42" s="39" t="s">
        <v>138</v>
      </c>
    </row>
    <row r="43" spans="1:10" s="26" customFormat="1" ht="20.100000000000001" customHeight="1" x14ac:dyDescent="0.3">
      <c r="A43" s="32">
        <v>42</v>
      </c>
      <c r="B43" s="33">
        <v>202442203</v>
      </c>
      <c r="C43" s="34" t="s">
        <v>90</v>
      </c>
      <c r="D43" s="35">
        <v>45952</v>
      </c>
      <c r="E43" s="34" t="s">
        <v>17</v>
      </c>
      <c r="F43" s="34" t="s">
        <v>111</v>
      </c>
      <c r="G43" s="36" t="s">
        <v>15</v>
      </c>
      <c r="H43" s="37">
        <v>100000</v>
      </c>
      <c r="I43" s="38" t="s">
        <v>127</v>
      </c>
      <c r="J43" s="39" t="s">
        <v>138</v>
      </c>
    </row>
    <row r="44" spans="1:10" s="26" customFormat="1" ht="20.100000000000001" customHeight="1" x14ac:dyDescent="0.3">
      <c r="A44" s="32">
        <v>43</v>
      </c>
      <c r="B44" s="33">
        <v>202442203</v>
      </c>
      <c r="C44" s="34" t="s">
        <v>91</v>
      </c>
      <c r="D44" s="35">
        <v>45930</v>
      </c>
      <c r="E44" s="34" t="s">
        <v>13</v>
      </c>
      <c r="F44" s="34" t="s">
        <v>112</v>
      </c>
      <c r="G44" s="36" t="s">
        <v>15</v>
      </c>
      <c r="H44" s="37">
        <v>150000</v>
      </c>
      <c r="I44" s="38" t="s">
        <v>130</v>
      </c>
      <c r="J44" s="39" t="s">
        <v>138</v>
      </c>
    </row>
    <row r="45" spans="1:10" s="26" customFormat="1" ht="20.100000000000001" customHeight="1" x14ac:dyDescent="0.3">
      <c r="A45" s="32">
        <v>44</v>
      </c>
      <c r="B45" s="33">
        <v>202442135</v>
      </c>
      <c r="C45" s="34" t="s">
        <v>92</v>
      </c>
      <c r="D45" s="35">
        <v>45972</v>
      </c>
      <c r="E45" s="34" t="s">
        <v>13</v>
      </c>
      <c r="F45" s="34" t="s">
        <v>113</v>
      </c>
      <c r="G45" s="36" t="s">
        <v>123</v>
      </c>
      <c r="H45" s="37" t="s">
        <v>245</v>
      </c>
      <c r="I45" s="38" t="s">
        <v>243</v>
      </c>
      <c r="J45" s="39" t="s">
        <v>244</v>
      </c>
    </row>
    <row r="46" spans="1:10" s="26" customFormat="1" ht="20.100000000000001" customHeight="1" x14ac:dyDescent="0.3">
      <c r="A46" s="32">
        <v>45</v>
      </c>
      <c r="B46" s="33">
        <v>202542178</v>
      </c>
      <c r="C46" s="34" t="s">
        <v>93</v>
      </c>
      <c r="D46" s="35">
        <v>45982</v>
      </c>
      <c r="E46" s="34" t="s">
        <v>17</v>
      </c>
      <c r="F46" s="34" t="s">
        <v>114</v>
      </c>
      <c r="G46" s="36" t="s">
        <v>15</v>
      </c>
      <c r="H46" s="37">
        <v>100000</v>
      </c>
      <c r="I46" s="38" t="s">
        <v>126</v>
      </c>
      <c r="J46" s="39" t="s">
        <v>138</v>
      </c>
    </row>
    <row r="47" spans="1:10" s="26" customFormat="1" ht="20.100000000000001" customHeight="1" x14ac:dyDescent="0.3">
      <c r="A47" s="32">
        <v>46</v>
      </c>
      <c r="B47" s="33">
        <v>202452007</v>
      </c>
      <c r="C47" s="34" t="s">
        <v>94</v>
      </c>
      <c r="D47" s="35">
        <v>45978</v>
      </c>
      <c r="E47" s="34" t="s">
        <v>27</v>
      </c>
      <c r="F47" s="34" t="s">
        <v>115</v>
      </c>
      <c r="G47" s="36" t="s">
        <v>124</v>
      </c>
      <c r="H47" s="37" t="s">
        <v>245</v>
      </c>
      <c r="I47" s="38" t="s">
        <v>125</v>
      </c>
      <c r="J47" s="38" t="s">
        <v>136</v>
      </c>
    </row>
    <row r="48" spans="1:10" s="26" customFormat="1" ht="20.100000000000001" customHeight="1" x14ac:dyDescent="0.3">
      <c r="A48" s="32">
        <v>47</v>
      </c>
      <c r="B48" s="33">
        <v>202542105</v>
      </c>
      <c r="C48" s="34" t="s">
        <v>95</v>
      </c>
      <c r="D48" s="35">
        <v>45966</v>
      </c>
      <c r="E48" s="34" t="s">
        <v>96</v>
      </c>
      <c r="F48" s="34" t="s">
        <v>116</v>
      </c>
      <c r="G48" s="36" t="s">
        <v>15</v>
      </c>
      <c r="H48" s="37" t="s">
        <v>245</v>
      </c>
      <c r="I48" s="38" t="s">
        <v>125</v>
      </c>
      <c r="J48" s="39" t="s">
        <v>137</v>
      </c>
    </row>
    <row r="49" spans="1:10" s="26" customFormat="1" ht="20.100000000000001" customHeight="1" x14ac:dyDescent="0.3">
      <c r="A49" s="32"/>
      <c r="B49" s="33"/>
      <c r="C49" s="34"/>
      <c r="D49" s="35"/>
      <c r="E49" s="34"/>
      <c r="F49" s="34"/>
      <c r="G49" s="36"/>
      <c r="H49" s="40"/>
      <c r="I49" s="41"/>
      <c r="J49" s="39"/>
    </row>
    <row r="50" spans="1:10" s="26" customFormat="1" ht="20.100000000000001" customHeight="1" x14ac:dyDescent="0.3">
      <c r="A50" s="32"/>
      <c r="B50" s="33"/>
      <c r="C50" s="34"/>
      <c r="D50" s="35"/>
      <c r="E50" s="34"/>
      <c r="F50" s="34"/>
      <c r="G50" s="36"/>
      <c r="H50" s="37"/>
      <c r="I50" s="38"/>
      <c r="J50" s="39"/>
    </row>
    <row r="51" spans="1:10" s="26" customFormat="1" ht="20.100000000000001" customHeight="1" x14ac:dyDescent="0.3">
      <c r="A51" s="32"/>
      <c r="B51" s="33"/>
      <c r="C51" s="34"/>
      <c r="D51" s="35"/>
      <c r="E51" s="34"/>
      <c r="F51" s="34"/>
      <c r="G51" s="36"/>
      <c r="H51" s="37"/>
      <c r="I51" s="38"/>
      <c r="J51" s="39"/>
    </row>
    <row r="52" spans="1:10" s="26" customFormat="1" ht="20.100000000000001" customHeight="1" x14ac:dyDescent="0.3">
      <c r="A52" s="32"/>
      <c r="B52" s="33"/>
      <c r="C52" s="34"/>
      <c r="D52" s="35"/>
      <c r="E52" s="34"/>
      <c r="F52" s="34"/>
      <c r="G52" s="36"/>
      <c r="H52" s="37"/>
      <c r="I52" s="38"/>
      <c r="J52" s="39"/>
    </row>
    <row r="53" spans="1:10" s="26" customFormat="1" ht="20.100000000000001" customHeight="1" x14ac:dyDescent="0.3">
      <c r="A53" s="32"/>
      <c r="B53" s="33"/>
      <c r="C53" s="34"/>
      <c r="D53" s="35"/>
      <c r="E53" s="34"/>
      <c r="F53" s="34"/>
      <c r="G53" s="36"/>
      <c r="H53" s="40"/>
      <c r="I53" s="41"/>
      <c r="J53" s="39"/>
    </row>
    <row r="54" spans="1:10" s="26" customFormat="1" ht="20.100000000000001" customHeight="1" x14ac:dyDescent="0.3">
      <c r="A54" s="32"/>
      <c r="B54" s="33"/>
      <c r="C54" s="34"/>
      <c r="D54" s="35"/>
      <c r="E54" s="34"/>
      <c r="F54" s="34"/>
      <c r="G54" s="36"/>
      <c r="H54" s="37"/>
      <c r="I54" s="38"/>
      <c r="J54" s="39"/>
    </row>
    <row r="55" spans="1:10" s="26" customFormat="1" ht="20.100000000000001" customHeight="1" x14ac:dyDescent="0.3">
      <c r="A55" s="32"/>
      <c r="B55" s="33"/>
      <c r="C55" s="34"/>
      <c r="D55" s="35"/>
      <c r="E55" s="34"/>
      <c r="F55" s="34"/>
      <c r="G55" s="36"/>
      <c r="H55" s="37"/>
      <c r="I55" s="38"/>
      <c r="J55" s="39"/>
    </row>
    <row r="56" spans="1:10" s="26" customFormat="1" ht="20.100000000000001" customHeight="1" x14ac:dyDescent="0.3">
      <c r="A56" s="32"/>
      <c r="B56" s="33"/>
      <c r="C56" s="34"/>
      <c r="D56" s="35"/>
      <c r="E56" s="34"/>
      <c r="F56" s="34"/>
      <c r="G56" s="36"/>
      <c r="H56" s="37"/>
      <c r="I56" s="38"/>
      <c r="J56" s="39"/>
    </row>
    <row r="57" spans="1:10" s="26" customFormat="1" ht="20.100000000000001" customHeight="1" x14ac:dyDescent="0.3">
      <c r="A57" s="32"/>
      <c r="B57" s="33"/>
      <c r="C57" s="34"/>
      <c r="D57" s="35"/>
      <c r="E57" s="34"/>
      <c r="F57" s="34"/>
      <c r="G57" s="36"/>
      <c r="H57" s="37"/>
      <c r="I57" s="38"/>
      <c r="J57" s="39"/>
    </row>
    <row r="58" spans="1:10" s="26" customFormat="1" ht="20.100000000000001" customHeight="1" x14ac:dyDescent="0.3">
      <c r="A58" s="32"/>
      <c r="B58" s="33"/>
      <c r="C58" s="34"/>
      <c r="D58" s="35"/>
      <c r="E58" s="34"/>
      <c r="F58" s="34"/>
      <c r="G58" s="36"/>
      <c r="H58" s="37"/>
      <c r="I58" s="38"/>
      <c r="J58" s="39"/>
    </row>
    <row r="59" spans="1:10" s="25" customFormat="1" x14ac:dyDescent="0.3">
      <c r="A59" s="32"/>
      <c r="B59" s="33"/>
      <c r="C59" s="34"/>
      <c r="D59" s="35"/>
      <c r="E59" s="34"/>
      <c r="F59" s="34"/>
      <c r="G59" s="36"/>
      <c r="H59" s="37"/>
      <c r="I59" s="38"/>
      <c r="J59" s="39"/>
    </row>
    <row r="60" spans="1:10" s="25" customFormat="1" x14ac:dyDescent="0.3">
      <c r="A60" s="32"/>
      <c r="B60" s="33"/>
      <c r="C60" s="34"/>
      <c r="D60" s="35"/>
      <c r="E60" s="34"/>
      <c r="F60" s="34"/>
      <c r="G60" s="36"/>
      <c r="H60" s="37"/>
      <c r="I60" s="38"/>
      <c r="J60" s="39"/>
    </row>
    <row r="61" spans="1:10" s="25" customFormat="1" x14ac:dyDescent="0.3">
      <c r="A61" s="32"/>
      <c r="B61" s="33"/>
      <c r="C61" s="34"/>
      <c r="D61" s="35"/>
      <c r="E61" s="34"/>
      <c r="F61" s="34"/>
      <c r="G61" s="36"/>
      <c r="H61" s="37"/>
      <c r="I61" s="38"/>
      <c r="J61" s="39"/>
    </row>
  </sheetData>
  <sheetProtection algorithmName="SHA-512" hashValue="RqaMI7sigja/3XJSBP2mfUZO/ZXJ+J/0ZiEhryFI2gv/pNbsiml/9OezgXSxfXYmnavJDhipCn5wB1+yTP3wPg==" saltValue="puS5cpfbdF/FrZKKVkhFNw==" spinCount="100000" sheet="1" objects="1" scenarios="1" selectLockedCells="1" selectUnlockedCells="1"/>
  <autoFilter ref="A1:J48" xr:uid="{3FA8D30B-8EE4-47EA-8419-DD30038A976B}"/>
  <phoneticPr fontId="2" type="noConversion"/>
  <conditionalFormatting sqref="B2:B48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B98C-E0D7-44F4-B4E9-90515F99A357}">
  <dimension ref="A1:L10"/>
  <sheetViews>
    <sheetView zoomScaleNormal="100" workbookViewId="0">
      <pane ySplit="1" topLeftCell="A2" activePane="bottomLeft" state="frozen"/>
      <selection activeCell="S41" sqref="S41"/>
      <selection pane="bottomLeft" sqref="A1:K1048576"/>
    </sheetView>
  </sheetViews>
  <sheetFormatPr defaultRowHeight="16.5" x14ac:dyDescent="0.3"/>
  <cols>
    <col min="1" max="1" width="8.75" style="32" hidden="1" customWidth="1"/>
    <col min="2" max="2" width="8.75" style="47" hidden="1" customWidth="1"/>
    <col min="3" max="3" width="94.875" style="47" hidden="1" customWidth="1"/>
    <col min="4" max="4" width="10" style="32" hidden="1" customWidth="1"/>
    <col min="5" max="5" width="12.125" style="47" hidden="1" customWidth="1"/>
    <col min="6" max="6" width="19.625" style="47" hidden="1" customWidth="1"/>
    <col min="7" max="7" width="11.5" style="32" hidden="1" customWidth="1"/>
    <col min="8" max="8" width="8.5" style="46" hidden="1" customWidth="1"/>
    <col min="9" max="9" width="29.125" style="47" hidden="1" customWidth="1"/>
    <col min="10" max="10" width="11.5" style="48" hidden="1" customWidth="1"/>
    <col min="11" max="11" width="9" style="25" hidden="1" customWidth="1"/>
    <col min="12" max="12" width="9" style="25" customWidth="1"/>
    <col min="13" max="15" width="9" customWidth="1"/>
  </cols>
  <sheetData>
    <row r="1" spans="1:10" x14ac:dyDescent="0.3">
      <c r="A1" s="42" t="s">
        <v>10</v>
      </c>
      <c r="B1" s="42" t="s">
        <v>11</v>
      </c>
      <c r="C1" s="42" t="s">
        <v>0</v>
      </c>
      <c r="D1" s="42" t="s">
        <v>1</v>
      </c>
      <c r="E1" s="42" t="s">
        <v>2</v>
      </c>
      <c r="F1" s="42" t="s">
        <v>3</v>
      </c>
      <c r="G1" s="42" t="s">
        <v>4</v>
      </c>
      <c r="H1" s="44" t="s">
        <v>5</v>
      </c>
      <c r="I1" s="45" t="s">
        <v>12</v>
      </c>
      <c r="J1" s="45" t="s">
        <v>7</v>
      </c>
    </row>
    <row r="2" spans="1:10" s="25" customFormat="1" ht="20.100000000000001" customHeight="1" x14ac:dyDescent="0.3">
      <c r="A2" s="32">
        <v>7</v>
      </c>
      <c r="B2" s="33">
        <v>202352092</v>
      </c>
      <c r="C2" s="34" t="s">
        <v>64</v>
      </c>
      <c r="D2" s="35">
        <v>45967</v>
      </c>
      <c r="E2" s="34" t="s">
        <v>13</v>
      </c>
      <c r="F2" s="34" t="s">
        <v>28</v>
      </c>
      <c r="G2" s="36" t="s">
        <v>117</v>
      </c>
      <c r="H2" s="37">
        <v>150000</v>
      </c>
      <c r="I2" s="38" t="s">
        <v>126</v>
      </c>
      <c r="J2" s="39" t="s">
        <v>138</v>
      </c>
    </row>
    <row r="3" spans="1:10" s="25" customFormat="1" ht="20.100000000000001" customHeight="1" x14ac:dyDescent="0.3">
      <c r="A3" s="32">
        <v>9</v>
      </c>
      <c r="B3" s="33">
        <v>202542108</v>
      </c>
      <c r="C3" s="34" t="s">
        <v>65</v>
      </c>
      <c r="D3" s="35">
        <v>45967</v>
      </c>
      <c r="E3" s="34" t="s">
        <v>13</v>
      </c>
      <c r="F3" s="34" t="s">
        <v>28</v>
      </c>
      <c r="G3" s="36" t="s">
        <v>15</v>
      </c>
      <c r="H3" s="37">
        <v>150000</v>
      </c>
      <c r="I3" s="38" t="s">
        <v>126</v>
      </c>
      <c r="J3" s="39" t="s">
        <v>138</v>
      </c>
    </row>
    <row r="4" spans="1:10" s="25" customFormat="1" ht="20.100000000000001" customHeight="1" x14ac:dyDescent="0.3">
      <c r="A4" s="32">
        <v>11</v>
      </c>
      <c r="B4" s="33">
        <v>202542047</v>
      </c>
      <c r="C4" s="34" t="s">
        <v>67</v>
      </c>
      <c r="D4" s="35">
        <v>45912</v>
      </c>
      <c r="E4" s="34" t="s">
        <v>13</v>
      </c>
      <c r="F4" s="34" t="s">
        <v>101</v>
      </c>
      <c r="G4" s="36" t="s">
        <v>118</v>
      </c>
      <c r="H4" s="37">
        <v>150000</v>
      </c>
      <c r="I4" s="38" t="s">
        <v>130</v>
      </c>
      <c r="J4" s="39" t="s">
        <v>138</v>
      </c>
    </row>
    <row r="5" spans="1:10" s="25" customFormat="1" ht="20.100000000000001" customHeight="1" x14ac:dyDescent="0.3">
      <c r="A5" s="32">
        <v>16</v>
      </c>
      <c r="B5" s="33">
        <v>202542107</v>
      </c>
      <c r="C5" s="34" t="s">
        <v>71</v>
      </c>
      <c r="D5" s="35">
        <v>45966</v>
      </c>
      <c r="E5" s="34" t="s">
        <v>13</v>
      </c>
      <c r="F5" s="34" t="s">
        <v>28</v>
      </c>
      <c r="G5" s="36" t="s">
        <v>15</v>
      </c>
      <c r="H5" s="37">
        <v>150000</v>
      </c>
      <c r="I5" s="38" t="s">
        <v>126</v>
      </c>
      <c r="J5" s="39" t="s">
        <v>138</v>
      </c>
    </row>
    <row r="6" spans="1:10" s="25" customFormat="1" ht="20.100000000000001" customHeight="1" x14ac:dyDescent="0.3">
      <c r="A6" s="32">
        <v>22</v>
      </c>
      <c r="B6" s="33">
        <v>202442102</v>
      </c>
      <c r="C6" s="34" t="s">
        <v>77</v>
      </c>
      <c r="D6" s="35">
        <v>45967</v>
      </c>
      <c r="E6" s="34" t="s">
        <v>13</v>
      </c>
      <c r="F6" s="34" t="s">
        <v>106</v>
      </c>
      <c r="G6" s="36" t="s">
        <v>29</v>
      </c>
      <c r="H6" s="37">
        <v>150000</v>
      </c>
      <c r="I6" s="38" t="s">
        <v>126</v>
      </c>
      <c r="J6" s="39" t="s">
        <v>138</v>
      </c>
    </row>
    <row r="7" spans="1:10" s="25" customFormat="1" ht="20.100000000000001" customHeight="1" x14ac:dyDescent="0.3">
      <c r="A7" s="32">
        <v>27</v>
      </c>
      <c r="B7" s="33">
        <v>202442216</v>
      </c>
      <c r="C7" s="34" t="s">
        <v>81</v>
      </c>
      <c r="D7" s="35">
        <v>45967</v>
      </c>
      <c r="E7" s="34" t="s">
        <v>13</v>
      </c>
      <c r="F7" s="34" t="s">
        <v>28</v>
      </c>
      <c r="G7" s="36" t="s">
        <v>15</v>
      </c>
      <c r="H7" s="37">
        <v>150000</v>
      </c>
      <c r="I7" s="38" t="s">
        <v>126</v>
      </c>
      <c r="J7" s="39" t="s">
        <v>138</v>
      </c>
    </row>
    <row r="8" spans="1:10" s="25" customFormat="1" ht="20.100000000000001" customHeight="1" x14ac:dyDescent="0.3">
      <c r="A8" s="32">
        <v>30</v>
      </c>
      <c r="B8" s="33">
        <v>202542106</v>
      </c>
      <c r="C8" s="34" t="s">
        <v>84</v>
      </c>
      <c r="D8" s="35">
        <v>45967</v>
      </c>
      <c r="E8" s="34" t="s">
        <v>13</v>
      </c>
      <c r="F8" s="34" t="s">
        <v>28</v>
      </c>
      <c r="G8" s="36" t="s">
        <v>15</v>
      </c>
      <c r="H8" s="37">
        <v>150000</v>
      </c>
      <c r="I8" s="38" t="s">
        <v>126</v>
      </c>
      <c r="J8" s="39" t="s">
        <v>138</v>
      </c>
    </row>
    <row r="9" spans="1:10" s="26" customFormat="1" ht="20.100000000000001" customHeight="1" x14ac:dyDescent="0.3">
      <c r="A9" s="32">
        <v>34</v>
      </c>
      <c r="B9" s="33">
        <v>202452044</v>
      </c>
      <c r="C9" s="34" t="s">
        <v>19</v>
      </c>
      <c r="D9" s="35">
        <v>45962</v>
      </c>
      <c r="E9" s="34" t="s">
        <v>17</v>
      </c>
      <c r="F9" s="34" t="s">
        <v>20</v>
      </c>
      <c r="G9" s="36" t="s">
        <v>21</v>
      </c>
      <c r="H9" s="37" t="s">
        <v>245</v>
      </c>
      <c r="I9" s="38" t="s">
        <v>125</v>
      </c>
      <c r="J9" s="39" t="s">
        <v>135</v>
      </c>
    </row>
    <row r="10" spans="1:10" s="26" customFormat="1" ht="20.100000000000001" customHeight="1" x14ac:dyDescent="0.3">
      <c r="A10" s="32">
        <v>43</v>
      </c>
      <c r="B10" s="33">
        <v>202442203</v>
      </c>
      <c r="C10" s="34" t="s">
        <v>91</v>
      </c>
      <c r="D10" s="35">
        <v>45930</v>
      </c>
      <c r="E10" s="34" t="s">
        <v>13</v>
      </c>
      <c r="F10" s="34" t="s">
        <v>112</v>
      </c>
      <c r="G10" s="36" t="s">
        <v>15</v>
      </c>
      <c r="H10" s="37">
        <v>150000</v>
      </c>
      <c r="I10" s="38" t="s">
        <v>130</v>
      </c>
      <c r="J10" s="39" t="s">
        <v>138</v>
      </c>
    </row>
  </sheetData>
  <sheetProtection algorithmName="SHA-512" hashValue="AXQaUT2JC2MkkJNa4sy/nalnymis93hKPXclQdm8fs+JB5teOOLQZHGxraDj9NP09z8b0JjG0WniuZRJu/uYMw==" saltValue="Jd6mmWt4rKzEdYEyE+jA+Q==" spinCount="100000" sheet="1" objects="1" scenarios="1" selectLockedCells="1" selectUnlockedCells="1"/>
  <autoFilter ref="A1:J10" xr:uid="{7727B98C-E0D7-44F4-B4E9-90515F99A357}"/>
  <phoneticPr fontId="2" type="noConversion"/>
  <conditionalFormatting sqref="B1 B11:B1048576">
    <cfRule type="duplicateValues" dxfId="19" priority="10"/>
  </conditionalFormatting>
  <conditionalFormatting sqref="B2">
    <cfRule type="duplicateValues" dxfId="18" priority="9"/>
  </conditionalFormatting>
  <conditionalFormatting sqref="B3">
    <cfRule type="duplicateValues" dxfId="17" priority="8"/>
  </conditionalFormatting>
  <conditionalFormatting sqref="B4">
    <cfRule type="duplicateValues" dxfId="16" priority="7"/>
  </conditionalFormatting>
  <conditionalFormatting sqref="B5">
    <cfRule type="duplicateValues" dxfId="15" priority="6"/>
  </conditionalFormatting>
  <conditionalFormatting sqref="B6">
    <cfRule type="duplicateValues" dxfId="14" priority="5"/>
  </conditionalFormatting>
  <conditionalFormatting sqref="B7">
    <cfRule type="duplicateValues" dxfId="13" priority="4"/>
  </conditionalFormatting>
  <conditionalFormatting sqref="B8">
    <cfRule type="duplicateValues" dxfId="12" priority="3"/>
  </conditionalFormatting>
  <conditionalFormatting sqref="B9">
    <cfRule type="duplicateValues" dxfId="11" priority="2"/>
  </conditionalFormatting>
  <conditionalFormatting sqref="B10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8E5B-C25B-4DEF-81B9-E03562442745}">
  <dimension ref="A1:K280"/>
  <sheetViews>
    <sheetView workbookViewId="0">
      <pane ySplit="1" topLeftCell="A2" activePane="bottomLeft" state="frozen"/>
      <selection activeCell="S41" sqref="S41"/>
      <selection pane="bottomLeft" activeCell="L9" sqref="L9"/>
    </sheetView>
  </sheetViews>
  <sheetFormatPr defaultRowHeight="16.5" x14ac:dyDescent="0.3"/>
  <cols>
    <col min="1" max="2" width="8.75" style="53" hidden="1" customWidth="1"/>
    <col min="3" max="3" width="27.625" style="53" hidden="1" customWidth="1"/>
    <col min="4" max="4" width="11.875" style="53" hidden="1" customWidth="1"/>
    <col min="5" max="5" width="16.375" style="53" hidden="1" customWidth="1"/>
    <col min="6" max="6" width="7.875" style="61" hidden="1" customWidth="1"/>
    <col min="7" max="7" width="15.375" style="53" hidden="1" customWidth="1"/>
    <col min="8" max="8" width="8.5" style="59" hidden="1" customWidth="1"/>
    <col min="9" max="9" width="55.75" style="53" hidden="1" customWidth="1"/>
    <col min="10" max="10" width="11.625" style="53" hidden="1" customWidth="1"/>
    <col min="11" max="11" width="9" style="25" hidden="1" customWidth="1"/>
    <col min="12" max="12" width="9" style="25" customWidth="1"/>
    <col min="13" max="16384" width="9" style="25"/>
  </cols>
  <sheetData>
    <row r="1" spans="1:10" x14ac:dyDescent="0.3">
      <c r="A1" s="52" t="s">
        <v>10</v>
      </c>
      <c r="B1" s="52" t="s">
        <v>11</v>
      </c>
      <c r="C1" s="52" t="s">
        <v>33</v>
      </c>
      <c r="D1" s="52" t="s">
        <v>34</v>
      </c>
      <c r="E1" s="52" t="s">
        <v>35</v>
      </c>
      <c r="F1" s="52" t="s">
        <v>36</v>
      </c>
      <c r="G1" s="52" t="s">
        <v>37</v>
      </c>
      <c r="H1" s="51" t="s">
        <v>38</v>
      </c>
      <c r="I1" s="52" t="s">
        <v>39</v>
      </c>
      <c r="J1" s="52" t="s">
        <v>40</v>
      </c>
    </row>
    <row r="2" spans="1:10" ht="20.100000000000001" customHeight="1" x14ac:dyDescent="0.3">
      <c r="A2" s="55">
        <v>1</v>
      </c>
      <c r="B2" s="56">
        <v>202052091</v>
      </c>
      <c r="C2" s="57" t="s">
        <v>140</v>
      </c>
      <c r="D2" s="57" t="s">
        <v>181</v>
      </c>
      <c r="E2" s="57" t="s">
        <v>43</v>
      </c>
      <c r="F2" s="58" t="s">
        <v>44</v>
      </c>
      <c r="G2" s="57" t="s">
        <v>49</v>
      </c>
      <c r="H2" s="59">
        <v>250000</v>
      </c>
      <c r="I2" s="53" t="s">
        <v>222</v>
      </c>
      <c r="J2" s="39" t="s">
        <v>138</v>
      </c>
    </row>
    <row r="3" spans="1:10" ht="20.100000000000001" customHeight="1" x14ac:dyDescent="0.3">
      <c r="A3" s="55">
        <v>2</v>
      </c>
      <c r="B3" s="56">
        <v>202152090</v>
      </c>
      <c r="C3" s="57" t="s">
        <v>141</v>
      </c>
      <c r="D3" s="57" t="s">
        <v>182</v>
      </c>
      <c r="E3" s="57" t="s">
        <v>43</v>
      </c>
      <c r="F3" s="57" t="s">
        <v>44</v>
      </c>
      <c r="G3" s="57" t="s">
        <v>49</v>
      </c>
      <c r="H3" s="59">
        <v>333340</v>
      </c>
      <c r="I3" s="53" t="s">
        <v>222</v>
      </c>
      <c r="J3" s="39" t="s">
        <v>138</v>
      </c>
    </row>
    <row r="4" spans="1:10" ht="20.100000000000001" customHeight="1" x14ac:dyDescent="0.3">
      <c r="A4" s="55">
        <v>3</v>
      </c>
      <c r="B4" s="56">
        <v>202152090</v>
      </c>
      <c r="C4" s="57" t="s">
        <v>142</v>
      </c>
      <c r="D4" s="57" t="s">
        <v>183</v>
      </c>
      <c r="E4" s="57" t="s">
        <v>43</v>
      </c>
      <c r="F4" s="58" t="s">
        <v>44</v>
      </c>
      <c r="G4" s="57" t="s">
        <v>49</v>
      </c>
      <c r="H4" s="59">
        <v>500000</v>
      </c>
      <c r="I4" s="53" t="s">
        <v>222</v>
      </c>
      <c r="J4" s="39" t="s">
        <v>138</v>
      </c>
    </row>
    <row r="5" spans="1:10" ht="20.100000000000001" customHeight="1" x14ac:dyDescent="0.3">
      <c r="A5" s="55">
        <v>4</v>
      </c>
      <c r="B5" s="56">
        <v>202052048</v>
      </c>
      <c r="C5" s="57" t="s">
        <v>143</v>
      </c>
      <c r="D5" s="57" t="s">
        <v>184</v>
      </c>
      <c r="E5" s="57" t="s">
        <v>41</v>
      </c>
      <c r="F5" s="58" t="s">
        <v>219</v>
      </c>
      <c r="G5" s="57" t="s">
        <v>42</v>
      </c>
      <c r="H5" s="59">
        <v>300000</v>
      </c>
      <c r="I5" s="53" t="s">
        <v>223</v>
      </c>
      <c r="J5" s="39" t="s">
        <v>138</v>
      </c>
    </row>
    <row r="6" spans="1:10" ht="20.100000000000001" customHeight="1" x14ac:dyDescent="0.3">
      <c r="A6" s="55">
        <v>5</v>
      </c>
      <c r="B6" s="56">
        <v>202052048</v>
      </c>
      <c r="C6" s="57" t="s">
        <v>144</v>
      </c>
      <c r="D6" s="57" t="s">
        <v>185</v>
      </c>
      <c r="E6" s="57" t="s">
        <v>41</v>
      </c>
      <c r="F6" s="58"/>
      <c r="G6" s="57" t="s">
        <v>42</v>
      </c>
      <c r="H6" s="59" t="s">
        <v>221</v>
      </c>
      <c r="I6" s="53" t="s">
        <v>224</v>
      </c>
      <c r="J6" s="39" t="s">
        <v>138</v>
      </c>
    </row>
    <row r="7" spans="1:10" ht="20.100000000000001" customHeight="1" x14ac:dyDescent="0.3">
      <c r="A7" s="55">
        <v>6</v>
      </c>
      <c r="B7" s="56">
        <v>202252094</v>
      </c>
      <c r="C7" s="57" t="s">
        <v>145</v>
      </c>
      <c r="D7" s="57" t="s">
        <v>186</v>
      </c>
      <c r="E7" s="57" t="s">
        <v>41</v>
      </c>
      <c r="F7" s="58"/>
      <c r="G7" s="57" t="s">
        <v>42</v>
      </c>
      <c r="H7" s="59">
        <v>300000</v>
      </c>
      <c r="I7" s="53" t="s">
        <v>222</v>
      </c>
      <c r="J7" s="39" t="s">
        <v>138</v>
      </c>
    </row>
    <row r="8" spans="1:10" ht="20.100000000000001" customHeight="1" x14ac:dyDescent="0.3">
      <c r="A8" s="55">
        <v>7</v>
      </c>
      <c r="B8" s="56">
        <v>202152194</v>
      </c>
      <c r="C8" s="57" t="s">
        <v>146</v>
      </c>
      <c r="D8" s="57" t="s">
        <v>187</v>
      </c>
      <c r="E8" s="57" t="s">
        <v>43</v>
      </c>
      <c r="F8" s="58" t="s">
        <v>219</v>
      </c>
      <c r="G8" s="57" t="s">
        <v>42</v>
      </c>
      <c r="H8" s="59">
        <v>600000</v>
      </c>
      <c r="I8" s="53" t="s">
        <v>222</v>
      </c>
      <c r="J8" s="39" t="s">
        <v>138</v>
      </c>
    </row>
    <row r="9" spans="1:10" ht="20.100000000000001" customHeight="1" x14ac:dyDescent="0.3">
      <c r="A9" s="55">
        <v>8</v>
      </c>
      <c r="B9" s="56">
        <v>202252115</v>
      </c>
      <c r="C9" s="57" t="s">
        <v>147</v>
      </c>
      <c r="D9" s="57" t="s">
        <v>188</v>
      </c>
      <c r="E9" s="57" t="s">
        <v>41</v>
      </c>
      <c r="F9" s="58"/>
      <c r="G9" s="57" t="s">
        <v>42</v>
      </c>
      <c r="H9" s="59">
        <v>300000</v>
      </c>
      <c r="I9" s="53" t="s">
        <v>222</v>
      </c>
      <c r="J9" s="39" t="s">
        <v>138</v>
      </c>
    </row>
    <row r="10" spans="1:10" ht="20.100000000000001" customHeight="1" x14ac:dyDescent="0.3">
      <c r="A10" s="55">
        <v>9</v>
      </c>
      <c r="B10" s="56">
        <v>202252173</v>
      </c>
      <c r="C10" s="57" t="s">
        <v>148</v>
      </c>
      <c r="D10" s="57" t="s">
        <v>188</v>
      </c>
      <c r="E10" s="57" t="s">
        <v>41</v>
      </c>
      <c r="F10" s="58"/>
      <c r="G10" s="57" t="s">
        <v>42</v>
      </c>
      <c r="H10" s="59">
        <v>300000</v>
      </c>
      <c r="I10" s="53" t="s">
        <v>222</v>
      </c>
      <c r="J10" s="39" t="s">
        <v>138</v>
      </c>
    </row>
    <row r="11" spans="1:10" ht="20.100000000000001" customHeight="1" x14ac:dyDescent="0.3">
      <c r="A11" s="55">
        <v>10</v>
      </c>
      <c r="B11" s="56">
        <v>202242145</v>
      </c>
      <c r="C11" s="57" t="s">
        <v>149</v>
      </c>
      <c r="D11" s="57" t="s">
        <v>189</v>
      </c>
      <c r="E11" s="57" t="s">
        <v>43</v>
      </c>
      <c r="F11" s="57" t="s">
        <v>44</v>
      </c>
      <c r="G11" s="57" t="s">
        <v>49</v>
      </c>
      <c r="H11" s="59">
        <v>500000</v>
      </c>
      <c r="I11" s="53" t="s">
        <v>222</v>
      </c>
      <c r="J11" s="39" t="s">
        <v>138</v>
      </c>
    </row>
    <row r="12" spans="1:10" ht="20.100000000000001" customHeight="1" x14ac:dyDescent="0.3">
      <c r="A12" s="55">
        <v>11</v>
      </c>
      <c r="B12" s="56">
        <v>202352175</v>
      </c>
      <c r="C12" s="57" t="s">
        <v>150</v>
      </c>
      <c r="D12" s="57" t="s">
        <v>190</v>
      </c>
      <c r="E12" s="57" t="s">
        <v>43</v>
      </c>
      <c r="F12" s="58" t="s">
        <v>44</v>
      </c>
      <c r="G12" s="57" t="s">
        <v>49</v>
      </c>
      <c r="H12" s="60" t="s">
        <v>125</v>
      </c>
      <c r="I12" s="53" t="s">
        <v>125</v>
      </c>
      <c r="J12" s="58" t="s">
        <v>229</v>
      </c>
    </row>
    <row r="13" spans="1:10" ht="20.100000000000001" customHeight="1" x14ac:dyDescent="0.3">
      <c r="A13" s="55">
        <v>12</v>
      </c>
      <c r="B13" s="56">
        <v>202242026</v>
      </c>
      <c r="C13" s="57" t="s">
        <v>147</v>
      </c>
      <c r="D13" s="57" t="s">
        <v>191</v>
      </c>
      <c r="E13" s="57" t="s">
        <v>41</v>
      </c>
      <c r="F13" s="58"/>
      <c r="G13" s="57" t="s">
        <v>51</v>
      </c>
      <c r="H13" s="59">
        <v>300000</v>
      </c>
      <c r="I13" s="53" t="s">
        <v>222</v>
      </c>
      <c r="J13" s="39" t="s">
        <v>138</v>
      </c>
    </row>
    <row r="14" spans="1:10" ht="20.100000000000001" customHeight="1" x14ac:dyDescent="0.3">
      <c r="A14" s="55">
        <v>13</v>
      </c>
      <c r="B14" s="56">
        <v>202352116</v>
      </c>
      <c r="C14" s="57" t="s">
        <v>151</v>
      </c>
      <c r="D14" s="57" t="s">
        <v>46</v>
      </c>
      <c r="E14" s="57" t="s">
        <v>41</v>
      </c>
      <c r="F14" s="58"/>
      <c r="G14" s="57" t="s">
        <v>47</v>
      </c>
      <c r="H14" s="59">
        <v>300000</v>
      </c>
      <c r="I14" s="53" t="s">
        <v>225</v>
      </c>
      <c r="J14" s="39" t="s">
        <v>138</v>
      </c>
    </row>
    <row r="15" spans="1:10" ht="20.100000000000001" customHeight="1" x14ac:dyDescent="0.3">
      <c r="A15" s="55">
        <v>14</v>
      </c>
      <c r="B15" s="56">
        <v>202352116</v>
      </c>
      <c r="C15" s="57" t="s">
        <v>151</v>
      </c>
      <c r="D15" s="57" t="s">
        <v>46</v>
      </c>
      <c r="E15" s="57" t="s">
        <v>41</v>
      </c>
      <c r="F15" s="57"/>
      <c r="G15" s="57" t="s">
        <v>47</v>
      </c>
      <c r="H15" s="59" t="s">
        <v>221</v>
      </c>
      <c r="I15" s="53" t="s">
        <v>234</v>
      </c>
      <c r="J15" s="39" t="s">
        <v>138</v>
      </c>
    </row>
    <row r="16" spans="1:10" ht="20.100000000000001" customHeight="1" x14ac:dyDescent="0.3">
      <c r="A16" s="55">
        <v>15</v>
      </c>
      <c r="B16" s="56">
        <v>202352115</v>
      </c>
      <c r="C16" s="57" t="s">
        <v>152</v>
      </c>
      <c r="D16" s="57" t="s">
        <v>192</v>
      </c>
      <c r="E16" s="57" t="s">
        <v>41</v>
      </c>
      <c r="F16" s="58"/>
      <c r="G16" s="57" t="s">
        <v>220</v>
      </c>
      <c r="H16" s="59">
        <v>100000</v>
      </c>
      <c r="I16" s="53" t="s">
        <v>222</v>
      </c>
      <c r="J16" s="39" t="s">
        <v>138</v>
      </c>
    </row>
    <row r="17" spans="1:10" ht="20.100000000000001" customHeight="1" x14ac:dyDescent="0.3">
      <c r="A17" s="55">
        <v>16</v>
      </c>
      <c r="B17" s="56">
        <v>202352094</v>
      </c>
      <c r="C17" s="57" t="s">
        <v>140</v>
      </c>
      <c r="D17" s="57" t="s">
        <v>181</v>
      </c>
      <c r="E17" s="57" t="s">
        <v>43</v>
      </c>
      <c r="F17" s="58" t="s">
        <v>44</v>
      </c>
      <c r="G17" s="57" t="s">
        <v>49</v>
      </c>
      <c r="H17" s="60" t="s">
        <v>125</v>
      </c>
      <c r="I17" s="53" t="s">
        <v>125</v>
      </c>
      <c r="J17" s="58" t="s">
        <v>230</v>
      </c>
    </row>
    <row r="18" spans="1:10" ht="20.100000000000001" customHeight="1" x14ac:dyDescent="0.3">
      <c r="A18" s="55">
        <v>17</v>
      </c>
      <c r="B18" s="56">
        <v>202352043</v>
      </c>
      <c r="C18" s="57" t="s">
        <v>153</v>
      </c>
      <c r="D18" s="57" t="s">
        <v>193</v>
      </c>
      <c r="E18" s="57" t="s">
        <v>43</v>
      </c>
      <c r="F18" s="58" t="s">
        <v>219</v>
      </c>
      <c r="G18" s="57" t="s">
        <v>49</v>
      </c>
      <c r="H18" s="60" t="s">
        <v>125</v>
      </c>
      <c r="I18" s="53" t="s">
        <v>226</v>
      </c>
      <c r="J18" s="58" t="s">
        <v>231</v>
      </c>
    </row>
    <row r="19" spans="1:10" ht="20.100000000000001" customHeight="1" x14ac:dyDescent="0.3">
      <c r="A19" s="55">
        <v>18</v>
      </c>
      <c r="B19" s="56">
        <v>202352063</v>
      </c>
      <c r="C19" s="57" t="s">
        <v>154</v>
      </c>
      <c r="D19" s="57" t="s">
        <v>194</v>
      </c>
      <c r="E19" s="57" t="s">
        <v>43</v>
      </c>
      <c r="F19" s="58" t="s">
        <v>44</v>
      </c>
      <c r="G19" s="57" t="s">
        <v>42</v>
      </c>
      <c r="H19" s="59">
        <v>1000000</v>
      </c>
      <c r="I19" s="53" t="s">
        <v>222</v>
      </c>
      <c r="J19" s="39" t="s">
        <v>138</v>
      </c>
    </row>
    <row r="20" spans="1:10" ht="20.100000000000001" customHeight="1" x14ac:dyDescent="0.3">
      <c r="A20" s="55">
        <v>19</v>
      </c>
      <c r="B20" s="56">
        <v>202452067</v>
      </c>
      <c r="C20" s="57" t="s">
        <v>155</v>
      </c>
      <c r="D20" s="57" t="s">
        <v>195</v>
      </c>
      <c r="E20" s="57" t="s">
        <v>41</v>
      </c>
      <c r="F20" s="58"/>
      <c r="G20" s="57" t="s">
        <v>42</v>
      </c>
      <c r="H20" s="59">
        <v>300000</v>
      </c>
      <c r="I20" s="53" t="s">
        <v>222</v>
      </c>
      <c r="J20" s="39" t="s">
        <v>138</v>
      </c>
    </row>
    <row r="21" spans="1:10" ht="20.100000000000001" customHeight="1" x14ac:dyDescent="0.3">
      <c r="A21" s="55">
        <v>20</v>
      </c>
      <c r="B21" s="56">
        <v>202452067</v>
      </c>
      <c r="C21" s="57" t="s">
        <v>156</v>
      </c>
      <c r="D21" s="57" t="s">
        <v>196</v>
      </c>
      <c r="E21" s="57" t="s">
        <v>41</v>
      </c>
      <c r="F21" s="39" t="s">
        <v>138</v>
      </c>
      <c r="G21" s="57" t="s">
        <v>49</v>
      </c>
      <c r="H21" s="59">
        <v>100000</v>
      </c>
      <c r="I21" s="53" t="s">
        <v>222</v>
      </c>
      <c r="J21" s="39" t="s">
        <v>138</v>
      </c>
    </row>
    <row r="22" spans="1:10" ht="20.100000000000001" customHeight="1" x14ac:dyDescent="0.3">
      <c r="A22" s="55">
        <v>21</v>
      </c>
      <c r="B22" s="56">
        <v>202452010</v>
      </c>
      <c r="C22" s="57" t="s">
        <v>157</v>
      </c>
      <c r="D22" s="57" t="s">
        <v>197</v>
      </c>
      <c r="E22" s="57" t="s">
        <v>41</v>
      </c>
      <c r="F22" s="39" t="s">
        <v>138</v>
      </c>
      <c r="G22" s="57" t="s">
        <v>42</v>
      </c>
      <c r="H22" s="59">
        <v>300000</v>
      </c>
      <c r="I22" s="53" t="s">
        <v>222</v>
      </c>
      <c r="J22" s="39" t="s">
        <v>138</v>
      </c>
    </row>
    <row r="23" spans="1:10" ht="20.100000000000001" customHeight="1" x14ac:dyDescent="0.3">
      <c r="A23" s="55">
        <v>22</v>
      </c>
      <c r="B23" s="56">
        <v>202452010</v>
      </c>
      <c r="C23" s="57" t="s">
        <v>158</v>
      </c>
      <c r="D23" s="57" t="s">
        <v>197</v>
      </c>
      <c r="E23" s="57" t="s">
        <v>41</v>
      </c>
      <c r="F23" s="39" t="s">
        <v>138</v>
      </c>
      <c r="G23" s="57" t="s">
        <v>42</v>
      </c>
      <c r="H23" s="59">
        <v>300000</v>
      </c>
      <c r="I23" s="53" t="s">
        <v>227</v>
      </c>
      <c r="J23" s="39" t="s">
        <v>138</v>
      </c>
    </row>
    <row r="24" spans="1:10" ht="20.100000000000001" customHeight="1" x14ac:dyDescent="0.3">
      <c r="A24" s="55">
        <v>23</v>
      </c>
      <c r="B24" s="56">
        <v>202442057</v>
      </c>
      <c r="C24" s="57" t="s">
        <v>159</v>
      </c>
      <c r="D24" s="57" t="s">
        <v>198</v>
      </c>
      <c r="E24" s="57" t="s">
        <v>43</v>
      </c>
      <c r="F24" s="39" t="s">
        <v>138</v>
      </c>
      <c r="G24" s="57" t="s">
        <v>42</v>
      </c>
      <c r="H24" s="59">
        <v>600000</v>
      </c>
      <c r="I24" s="53" t="s">
        <v>222</v>
      </c>
      <c r="J24" s="39" t="s">
        <v>138</v>
      </c>
    </row>
    <row r="25" spans="1:10" ht="20.100000000000001" customHeight="1" x14ac:dyDescent="0.3">
      <c r="A25" s="55">
        <v>24</v>
      </c>
      <c r="B25" s="56">
        <v>202442045</v>
      </c>
      <c r="C25" s="57" t="s">
        <v>160</v>
      </c>
      <c r="D25" s="57" t="s">
        <v>199</v>
      </c>
      <c r="E25" s="57" t="s">
        <v>43</v>
      </c>
      <c r="F25" s="58" t="s">
        <v>44</v>
      </c>
      <c r="G25" s="57" t="s">
        <v>47</v>
      </c>
      <c r="H25" s="60" t="s">
        <v>125</v>
      </c>
      <c r="I25" s="53" t="s">
        <v>228</v>
      </c>
      <c r="J25" s="58" t="s">
        <v>232</v>
      </c>
    </row>
    <row r="26" spans="1:10" ht="20.100000000000001" customHeight="1" x14ac:dyDescent="0.3">
      <c r="A26" s="55">
        <v>25</v>
      </c>
      <c r="B26" s="56">
        <v>202452034</v>
      </c>
      <c r="C26" s="57" t="s">
        <v>161</v>
      </c>
      <c r="D26" s="57" t="s">
        <v>200</v>
      </c>
      <c r="E26" s="57" t="s">
        <v>41</v>
      </c>
      <c r="F26" s="39" t="s">
        <v>138</v>
      </c>
      <c r="G26" s="57" t="s">
        <v>42</v>
      </c>
      <c r="H26" s="59" t="s">
        <v>125</v>
      </c>
      <c r="I26" s="53" t="s">
        <v>235</v>
      </c>
      <c r="J26" s="58" t="s">
        <v>236</v>
      </c>
    </row>
    <row r="27" spans="1:10" ht="20.100000000000001" customHeight="1" x14ac:dyDescent="0.3">
      <c r="A27" s="55">
        <v>26</v>
      </c>
      <c r="B27" s="56">
        <v>202452034</v>
      </c>
      <c r="C27" s="57" t="s">
        <v>162</v>
      </c>
      <c r="D27" s="57" t="s">
        <v>200</v>
      </c>
      <c r="E27" s="57" t="s">
        <v>41</v>
      </c>
      <c r="F27" s="39" t="s">
        <v>138</v>
      </c>
      <c r="G27" s="57" t="s">
        <v>42</v>
      </c>
      <c r="H27" s="59">
        <v>300000</v>
      </c>
      <c r="I27" s="53" t="s">
        <v>225</v>
      </c>
      <c r="J27" s="39" t="s">
        <v>138</v>
      </c>
    </row>
    <row r="28" spans="1:10" ht="20.100000000000001" customHeight="1" x14ac:dyDescent="0.3">
      <c r="A28" s="55">
        <v>27</v>
      </c>
      <c r="B28" s="56">
        <v>202452001</v>
      </c>
      <c r="C28" s="57" t="s">
        <v>163</v>
      </c>
      <c r="D28" s="57" t="s">
        <v>200</v>
      </c>
      <c r="E28" s="57" t="s">
        <v>41</v>
      </c>
      <c r="F28" s="39" t="s">
        <v>138</v>
      </c>
      <c r="G28" s="57" t="s">
        <v>42</v>
      </c>
      <c r="H28" s="59" t="s">
        <v>125</v>
      </c>
      <c r="I28" s="53" t="s">
        <v>235</v>
      </c>
      <c r="J28" s="58" t="s">
        <v>236</v>
      </c>
    </row>
    <row r="29" spans="1:10" ht="20.100000000000001" customHeight="1" x14ac:dyDescent="0.3">
      <c r="A29" s="55">
        <v>28</v>
      </c>
      <c r="B29" s="62">
        <v>202452001</v>
      </c>
      <c r="C29" s="53" t="s">
        <v>164</v>
      </c>
      <c r="D29" s="53" t="s">
        <v>200</v>
      </c>
      <c r="E29" s="53" t="s">
        <v>41</v>
      </c>
      <c r="F29" s="39" t="s">
        <v>138</v>
      </c>
      <c r="G29" s="53" t="s">
        <v>42</v>
      </c>
      <c r="H29" s="59" t="s">
        <v>125</v>
      </c>
      <c r="I29" s="53" t="s">
        <v>237</v>
      </c>
      <c r="J29" s="53" t="s">
        <v>238</v>
      </c>
    </row>
    <row r="30" spans="1:10" ht="20.100000000000001" customHeight="1" x14ac:dyDescent="0.3">
      <c r="A30" s="55">
        <v>29</v>
      </c>
      <c r="B30" s="62">
        <v>202452079</v>
      </c>
      <c r="C30" s="53" t="s">
        <v>165</v>
      </c>
      <c r="D30" s="53" t="s">
        <v>201</v>
      </c>
      <c r="E30" s="53" t="s">
        <v>41</v>
      </c>
      <c r="F30" s="39" t="s">
        <v>138</v>
      </c>
      <c r="G30" s="53" t="s">
        <v>42</v>
      </c>
      <c r="H30" s="59">
        <v>300000</v>
      </c>
      <c r="I30" s="53" t="s">
        <v>222</v>
      </c>
      <c r="J30" s="39" t="s">
        <v>138</v>
      </c>
    </row>
    <row r="31" spans="1:10" ht="20.100000000000001" customHeight="1" x14ac:dyDescent="0.3">
      <c r="A31" s="55">
        <v>30</v>
      </c>
      <c r="B31" s="62">
        <v>202452004</v>
      </c>
      <c r="C31" s="53" t="s">
        <v>166</v>
      </c>
      <c r="D31" s="53" t="s">
        <v>202</v>
      </c>
      <c r="E31" s="53" t="s">
        <v>41</v>
      </c>
      <c r="F31" s="39" t="s">
        <v>138</v>
      </c>
      <c r="G31" s="53" t="s">
        <v>42</v>
      </c>
      <c r="H31" s="59">
        <v>300000</v>
      </c>
      <c r="I31" s="53" t="s">
        <v>222</v>
      </c>
      <c r="J31" s="39" t="s">
        <v>138</v>
      </c>
    </row>
    <row r="32" spans="1:10" ht="20.100000000000001" customHeight="1" x14ac:dyDescent="0.3">
      <c r="A32" s="55">
        <v>31</v>
      </c>
      <c r="B32" s="62">
        <v>202452032</v>
      </c>
      <c r="C32" s="53" t="s">
        <v>167</v>
      </c>
      <c r="D32" s="53" t="s">
        <v>203</v>
      </c>
      <c r="E32" s="53" t="s">
        <v>50</v>
      </c>
      <c r="F32" s="39" t="s">
        <v>138</v>
      </c>
      <c r="G32" s="53" t="s">
        <v>42</v>
      </c>
      <c r="H32" s="59">
        <v>600000</v>
      </c>
      <c r="I32" s="53" t="s">
        <v>222</v>
      </c>
      <c r="J32" s="39" t="s">
        <v>138</v>
      </c>
    </row>
    <row r="33" spans="1:10" ht="20.100000000000001" customHeight="1" x14ac:dyDescent="0.3">
      <c r="A33" s="55">
        <v>32</v>
      </c>
      <c r="B33" s="62">
        <v>202442076</v>
      </c>
      <c r="C33" s="53" t="s">
        <v>168</v>
      </c>
      <c r="D33" s="53" t="s">
        <v>204</v>
      </c>
      <c r="E33" s="53" t="s">
        <v>43</v>
      </c>
      <c r="F33" s="61" t="s">
        <v>44</v>
      </c>
      <c r="G33" s="53" t="s">
        <v>49</v>
      </c>
      <c r="H33" s="59">
        <v>500000</v>
      </c>
      <c r="I33" s="53" t="s">
        <v>222</v>
      </c>
      <c r="J33" s="39" t="s">
        <v>138</v>
      </c>
    </row>
    <row r="34" spans="1:10" ht="20.100000000000001" customHeight="1" x14ac:dyDescent="0.3">
      <c r="A34" s="55">
        <v>33</v>
      </c>
      <c r="B34" s="62">
        <v>202452057</v>
      </c>
      <c r="C34" s="53" t="s">
        <v>26</v>
      </c>
      <c r="D34" s="53" t="s">
        <v>205</v>
      </c>
      <c r="E34" s="53" t="s">
        <v>41</v>
      </c>
      <c r="F34" s="39" t="s">
        <v>138</v>
      </c>
      <c r="G34" s="53" t="s">
        <v>42</v>
      </c>
      <c r="H34" s="59">
        <v>300000</v>
      </c>
      <c r="I34" s="53" t="s">
        <v>222</v>
      </c>
      <c r="J34" s="39" t="s">
        <v>138</v>
      </c>
    </row>
    <row r="35" spans="1:10" ht="20.100000000000001" customHeight="1" x14ac:dyDescent="0.3">
      <c r="A35" s="55">
        <v>34</v>
      </c>
      <c r="B35" s="62">
        <v>202452022</v>
      </c>
      <c r="C35" s="53" t="s">
        <v>169</v>
      </c>
      <c r="D35" s="53" t="s">
        <v>206</v>
      </c>
      <c r="E35" s="53" t="s">
        <v>41</v>
      </c>
      <c r="F35" s="39" t="s">
        <v>138</v>
      </c>
      <c r="G35" s="53" t="s">
        <v>42</v>
      </c>
      <c r="H35" s="59">
        <v>300000</v>
      </c>
      <c r="I35" s="53" t="s">
        <v>222</v>
      </c>
      <c r="J35" s="39" t="s">
        <v>138</v>
      </c>
    </row>
    <row r="36" spans="1:10" ht="20.100000000000001" customHeight="1" x14ac:dyDescent="0.3">
      <c r="A36" s="55">
        <v>35</v>
      </c>
      <c r="B36" s="62">
        <v>202352074</v>
      </c>
      <c r="C36" s="53" t="s">
        <v>170</v>
      </c>
      <c r="D36" s="53" t="s">
        <v>45</v>
      </c>
      <c r="E36" s="53" t="s">
        <v>41</v>
      </c>
      <c r="F36" s="39" t="s">
        <v>138</v>
      </c>
      <c r="G36" s="53" t="s">
        <v>42</v>
      </c>
      <c r="H36" s="59">
        <v>300000</v>
      </c>
      <c r="I36" s="53" t="s">
        <v>222</v>
      </c>
      <c r="J36" s="39" t="s">
        <v>138</v>
      </c>
    </row>
    <row r="37" spans="1:10" ht="20.100000000000001" customHeight="1" x14ac:dyDescent="0.3">
      <c r="A37" s="55">
        <v>36</v>
      </c>
      <c r="B37" s="62">
        <v>202452068</v>
      </c>
      <c r="C37" s="53" t="s">
        <v>171</v>
      </c>
      <c r="D37" s="53" t="s">
        <v>207</v>
      </c>
      <c r="E37" s="53" t="s">
        <v>41</v>
      </c>
      <c r="F37" s="39" t="s">
        <v>138</v>
      </c>
      <c r="G37" s="53" t="s">
        <v>42</v>
      </c>
      <c r="H37" s="59" t="s">
        <v>221</v>
      </c>
      <c r="I37" s="53" t="s">
        <v>224</v>
      </c>
      <c r="J37" s="39" t="s">
        <v>138</v>
      </c>
    </row>
    <row r="38" spans="1:10" ht="20.100000000000001" customHeight="1" x14ac:dyDescent="0.3">
      <c r="A38" s="55">
        <v>37</v>
      </c>
      <c r="B38" s="62">
        <v>202452030</v>
      </c>
      <c r="C38" s="53" t="s">
        <v>172</v>
      </c>
      <c r="D38" s="53" t="s">
        <v>208</v>
      </c>
      <c r="E38" s="53" t="s">
        <v>48</v>
      </c>
      <c r="F38" s="39" t="s">
        <v>138</v>
      </c>
      <c r="G38" s="53" t="s">
        <v>42</v>
      </c>
      <c r="H38" s="59" t="s">
        <v>221</v>
      </c>
      <c r="I38" s="53" t="s">
        <v>239</v>
      </c>
      <c r="J38" s="39" t="s">
        <v>138</v>
      </c>
    </row>
    <row r="39" spans="1:10" ht="20.100000000000001" customHeight="1" x14ac:dyDescent="0.3">
      <c r="A39" s="55">
        <v>38</v>
      </c>
      <c r="B39" s="62">
        <v>202452124</v>
      </c>
      <c r="C39" s="53" t="s">
        <v>24</v>
      </c>
      <c r="D39" s="53" t="s">
        <v>209</v>
      </c>
      <c r="E39" s="53" t="s">
        <v>41</v>
      </c>
      <c r="F39" s="39" t="s">
        <v>138</v>
      </c>
      <c r="G39" s="53" t="s">
        <v>47</v>
      </c>
      <c r="H39" s="59" t="s">
        <v>125</v>
      </c>
      <c r="I39" s="53" t="s">
        <v>243</v>
      </c>
      <c r="J39" s="53" t="s">
        <v>240</v>
      </c>
    </row>
    <row r="40" spans="1:10" ht="20.100000000000001" customHeight="1" x14ac:dyDescent="0.3">
      <c r="A40" s="55">
        <v>39</v>
      </c>
      <c r="B40" s="62">
        <v>202452139</v>
      </c>
      <c r="C40" s="53" t="s">
        <v>173</v>
      </c>
      <c r="D40" s="53" t="s">
        <v>210</v>
      </c>
      <c r="E40" s="53" t="s">
        <v>41</v>
      </c>
      <c r="F40" s="39" t="s">
        <v>138</v>
      </c>
      <c r="G40" s="53" t="s">
        <v>42</v>
      </c>
      <c r="H40" s="59">
        <v>300000</v>
      </c>
      <c r="I40" s="53" t="s">
        <v>222</v>
      </c>
      <c r="J40" s="39" t="s">
        <v>138</v>
      </c>
    </row>
    <row r="41" spans="1:10" ht="20.100000000000001" customHeight="1" x14ac:dyDescent="0.3">
      <c r="A41" s="55">
        <v>40</v>
      </c>
      <c r="B41" s="62">
        <v>201952060</v>
      </c>
      <c r="C41" s="53" t="s">
        <v>174</v>
      </c>
      <c r="D41" s="53" t="s">
        <v>211</v>
      </c>
      <c r="E41" s="53" t="s">
        <v>50</v>
      </c>
      <c r="F41" s="39" t="s">
        <v>138</v>
      </c>
      <c r="G41" s="53" t="s">
        <v>42</v>
      </c>
      <c r="H41" s="59" t="s">
        <v>125</v>
      </c>
      <c r="I41" s="53" t="s">
        <v>125</v>
      </c>
      <c r="J41" s="53" t="s">
        <v>233</v>
      </c>
    </row>
    <row r="42" spans="1:10" ht="20.100000000000001" customHeight="1" x14ac:dyDescent="0.3">
      <c r="A42" s="55">
        <v>41</v>
      </c>
      <c r="B42" s="62">
        <v>201952060</v>
      </c>
      <c r="C42" s="53" t="s">
        <v>175</v>
      </c>
      <c r="D42" s="53" t="s">
        <v>212</v>
      </c>
      <c r="E42" s="53" t="s">
        <v>41</v>
      </c>
      <c r="F42" s="39" t="s">
        <v>138</v>
      </c>
      <c r="G42" s="53" t="s">
        <v>42</v>
      </c>
      <c r="H42" s="59">
        <v>300000</v>
      </c>
      <c r="I42" s="53" t="s">
        <v>223</v>
      </c>
      <c r="J42" s="39" t="s">
        <v>138</v>
      </c>
    </row>
    <row r="43" spans="1:10" ht="20.100000000000001" customHeight="1" x14ac:dyDescent="0.3">
      <c r="A43" s="55">
        <v>42</v>
      </c>
      <c r="B43" s="62">
        <v>202352040</v>
      </c>
      <c r="C43" s="53" t="s">
        <v>176</v>
      </c>
      <c r="D43" s="53" t="s">
        <v>213</v>
      </c>
      <c r="E43" s="53" t="s">
        <v>48</v>
      </c>
      <c r="F43" s="39" t="s">
        <v>138</v>
      </c>
      <c r="G43" s="53" t="s">
        <v>42</v>
      </c>
      <c r="H43" s="59">
        <v>450000</v>
      </c>
      <c r="I43" s="53" t="s">
        <v>222</v>
      </c>
      <c r="J43" s="39" t="s">
        <v>138</v>
      </c>
    </row>
    <row r="44" spans="1:10" ht="20.100000000000001" customHeight="1" x14ac:dyDescent="0.3">
      <c r="A44" s="55">
        <v>43</v>
      </c>
      <c r="B44" s="62">
        <v>202352176</v>
      </c>
      <c r="C44" s="53" t="s">
        <v>142</v>
      </c>
      <c r="D44" s="53" t="s">
        <v>214</v>
      </c>
      <c r="E44" s="53" t="s">
        <v>43</v>
      </c>
      <c r="F44" s="61" t="s">
        <v>44</v>
      </c>
      <c r="G44" s="53" t="s">
        <v>49</v>
      </c>
      <c r="H44" s="59">
        <v>500000</v>
      </c>
      <c r="I44" s="53" t="s">
        <v>222</v>
      </c>
      <c r="J44" s="39" t="s">
        <v>138</v>
      </c>
    </row>
    <row r="45" spans="1:10" ht="20.100000000000001" customHeight="1" x14ac:dyDescent="0.3">
      <c r="A45" s="55">
        <v>44</v>
      </c>
      <c r="B45" s="62">
        <v>202352068</v>
      </c>
      <c r="C45" s="53" t="s">
        <v>177</v>
      </c>
      <c r="D45" s="53" t="s">
        <v>215</v>
      </c>
      <c r="E45" s="53" t="s">
        <v>41</v>
      </c>
      <c r="F45" s="39" t="s">
        <v>138</v>
      </c>
      <c r="G45" s="53" t="s">
        <v>47</v>
      </c>
      <c r="H45" s="59">
        <v>300000</v>
      </c>
      <c r="I45" s="53" t="s">
        <v>222</v>
      </c>
      <c r="J45" s="39" t="s">
        <v>138</v>
      </c>
    </row>
    <row r="46" spans="1:10" ht="20.100000000000001" customHeight="1" x14ac:dyDescent="0.3">
      <c r="A46" s="55">
        <v>45</v>
      </c>
      <c r="B46" s="62">
        <v>202352110</v>
      </c>
      <c r="C46" s="53" t="s">
        <v>178</v>
      </c>
      <c r="D46" s="53" t="s">
        <v>216</v>
      </c>
      <c r="E46" s="53" t="s">
        <v>41</v>
      </c>
      <c r="F46" s="39" t="s">
        <v>138</v>
      </c>
      <c r="G46" s="53" t="s">
        <v>42</v>
      </c>
      <c r="H46" s="59" t="s">
        <v>125</v>
      </c>
      <c r="I46" s="53" t="s">
        <v>241</v>
      </c>
      <c r="J46" s="53" t="s">
        <v>242</v>
      </c>
    </row>
    <row r="47" spans="1:10" ht="20.100000000000001" customHeight="1" x14ac:dyDescent="0.3">
      <c r="A47" s="55">
        <v>46</v>
      </c>
      <c r="B47" s="62">
        <v>202441118</v>
      </c>
      <c r="C47" s="53" t="s">
        <v>179</v>
      </c>
      <c r="D47" s="53" t="s">
        <v>217</v>
      </c>
      <c r="E47" s="53" t="s">
        <v>50</v>
      </c>
      <c r="F47" s="39" t="s">
        <v>138</v>
      </c>
      <c r="G47" s="53" t="s">
        <v>42</v>
      </c>
      <c r="H47" s="59">
        <v>600000</v>
      </c>
      <c r="I47" s="53" t="s">
        <v>222</v>
      </c>
      <c r="J47" s="39" t="s">
        <v>138</v>
      </c>
    </row>
    <row r="48" spans="1:10" ht="20.100000000000001" customHeight="1" x14ac:dyDescent="0.3">
      <c r="A48" s="55">
        <v>47</v>
      </c>
      <c r="B48" s="62">
        <v>201952086</v>
      </c>
      <c r="C48" s="53" t="s">
        <v>180</v>
      </c>
      <c r="D48" s="53" t="s">
        <v>218</v>
      </c>
      <c r="E48" s="53" t="s">
        <v>41</v>
      </c>
      <c r="F48" s="39" t="s">
        <v>138</v>
      </c>
      <c r="G48" s="53" t="s">
        <v>42</v>
      </c>
      <c r="H48" s="59">
        <v>300000</v>
      </c>
      <c r="I48" s="53" t="s">
        <v>222</v>
      </c>
      <c r="J48" s="39" t="s">
        <v>138</v>
      </c>
    </row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</sheetData>
  <sheetProtection algorithmName="SHA-512" hashValue="2q8ewCpI8dI6YRrKIun9S3yoiRzZKfn3dGCQi/hRKgwzYxFzjPCU+XedRgaejqZFactLRqTRE7VlXnqwjNr3bg==" saltValue="Kk4F/MlYu321DOM2HSfUeA==" spinCount="100000" sheet="1" objects="1" scenarios="1" selectLockedCells="1" selectUnlockedCells="1"/>
  <autoFilter ref="A1:J48" xr:uid="{50818E5B-C25B-4DEF-81B9-E03562442745}"/>
  <phoneticPr fontId="2" type="noConversion"/>
  <conditionalFormatting sqref="B1:B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759D-D077-47BA-A619-7566EA518DE8}">
  <dimension ref="A1:M254"/>
  <sheetViews>
    <sheetView workbookViewId="0">
      <pane ySplit="1" topLeftCell="A2" activePane="bottomLeft" state="frozen"/>
      <selection activeCell="S41" sqref="S41"/>
      <selection pane="bottomLeft" activeCell="V22" sqref="V22"/>
    </sheetView>
  </sheetViews>
  <sheetFormatPr defaultRowHeight="16.5" x14ac:dyDescent="0.3"/>
  <cols>
    <col min="1" max="2" width="8.75" style="54" hidden="1" customWidth="1"/>
    <col min="3" max="3" width="70.5" style="54" hidden="1" customWidth="1"/>
    <col min="4" max="4" width="13.875" style="54" hidden="1" customWidth="1"/>
    <col min="5" max="5" width="16.375" style="54" hidden="1" customWidth="1"/>
    <col min="6" max="6" width="14.5" style="43" hidden="1" customWidth="1"/>
    <col min="7" max="7" width="15.375" style="54" hidden="1" customWidth="1"/>
    <col min="8" max="8" width="8.5" style="54" hidden="1" customWidth="1"/>
    <col min="9" max="10" width="11.5" style="54" hidden="1" customWidth="1"/>
    <col min="11" max="11" width="9" style="54" hidden="1" customWidth="1"/>
    <col min="12" max="13" width="9" style="25" hidden="1" customWidth="1"/>
    <col min="14" max="16384" width="9" style="25"/>
  </cols>
  <sheetData>
    <row r="1" spans="1:11" x14ac:dyDescent="0.3">
      <c r="A1" s="49" t="s">
        <v>10</v>
      </c>
      <c r="B1" s="50" t="s">
        <v>11</v>
      </c>
      <c r="C1" s="50" t="s">
        <v>33</v>
      </c>
      <c r="D1" s="50" t="s">
        <v>34</v>
      </c>
      <c r="E1" s="50" t="s">
        <v>35</v>
      </c>
      <c r="F1" s="50" t="s">
        <v>36</v>
      </c>
      <c r="G1" s="50" t="s">
        <v>37</v>
      </c>
      <c r="H1" s="51" t="s">
        <v>38</v>
      </c>
      <c r="I1" s="52" t="s">
        <v>39</v>
      </c>
      <c r="J1" s="52" t="s">
        <v>40</v>
      </c>
    </row>
    <row r="2" spans="1:11" ht="20.100000000000001" customHeight="1" x14ac:dyDescent="0.3">
      <c r="A2" s="55">
        <v>3</v>
      </c>
      <c r="B2" s="56">
        <v>202152090</v>
      </c>
      <c r="C2" s="57" t="s">
        <v>142</v>
      </c>
      <c r="D2" s="57" t="s">
        <v>183</v>
      </c>
      <c r="E2" s="57" t="s">
        <v>43</v>
      </c>
      <c r="F2" s="58" t="s">
        <v>44</v>
      </c>
      <c r="G2" s="57" t="s">
        <v>49</v>
      </c>
      <c r="H2" s="59">
        <v>500000</v>
      </c>
      <c r="I2" s="53" t="s">
        <v>222</v>
      </c>
      <c r="J2" s="39" t="s">
        <v>138</v>
      </c>
      <c r="K2" s="25"/>
    </row>
    <row r="3" spans="1:11" ht="20.100000000000001" customHeight="1" x14ac:dyDescent="0.3">
      <c r="A3" s="55">
        <v>5</v>
      </c>
      <c r="B3" s="56">
        <v>202052048</v>
      </c>
      <c r="C3" s="57" t="s">
        <v>144</v>
      </c>
      <c r="D3" s="57" t="s">
        <v>185</v>
      </c>
      <c r="E3" s="57" t="s">
        <v>41</v>
      </c>
      <c r="F3" s="39" t="s">
        <v>138</v>
      </c>
      <c r="G3" s="57" t="s">
        <v>42</v>
      </c>
      <c r="H3" s="59" t="s">
        <v>221</v>
      </c>
      <c r="I3" s="53" t="s">
        <v>224</v>
      </c>
      <c r="J3" s="39" t="s">
        <v>138</v>
      </c>
      <c r="K3" s="25"/>
    </row>
    <row r="4" spans="1:11" ht="20.100000000000001" customHeight="1" x14ac:dyDescent="0.3">
      <c r="A4" s="55">
        <v>14</v>
      </c>
      <c r="B4" s="56">
        <v>202352116</v>
      </c>
      <c r="C4" s="57" t="s">
        <v>151</v>
      </c>
      <c r="D4" s="57" t="s">
        <v>46</v>
      </c>
      <c r="E4" s="57" t="s">
        <v>41</v>
      </c>
      <c r="F4" s="39" t="s">
        <v>138</v>
      </c>
      <c r="G4" s="57" t="s">
        <v>47</v>
      </c>
      <c r="H4" s="59" t="s">
        <v>221</v>
      </c>
      <c r="I4" s="53" t="s">
        <v>234</v>
      </c>
      <c r="J4" s="39" t="s">
        <v>138</v>
      </c>
      <c r="K4" s="25"/>
    </row>
    <row r="5" spans="1:11" ht="20.100000000000001" customHeight="1" x14ac:dyDescent="0.3">
      <c r="A5" s="55">
        <v>20</v>
      </c>
      <c r="B5" s="56">
        <v>202452067</v>
      </c>
      <c r="C5" s="57" t="s">
        <v>156</v>
      </c>
      <c r="D5" s="57" t="s">
        <v>196</v>
      </c>
      <c r="E5" s="57" t="s">
        <v>41</v>
      </c>
      <c r="F5" s="39" t="s">
        <v>138</v>
      </c>
      <c r="G5" s="57" t="s">
        <v>49</v>
      </c>
      <c r="H5" s="59">
        <v>100000</v>
      </c>
      <c r="I5" s="53" t="s">
        <v>222</v>
      </c>
      <c r="J5" s="39" t="s">
        <v>138</v>
      </c>
      <c r="K5" s="25"/>
    </row>
    <row r="6" spans="1:11" ht="20.100000000000001" customHeight="1" x14ac:dyDescent="0.3">
      <c r="A6" s="55">
        <v>22</v>
      </c>
      <c r="B6" s="56">
        <v>202452010</v>
      </c>
      <c r="C6" s="57" t="s">
        <v>158</v>
      </c>
      <c r="D6" s="57" t="s">
        <v>197</v>
      </c>
      <c r="E6" s="57" t="s">
        <v>41</v>
      </c>
      <c r="F6" s="39" t="s">
        <v>138</v>
      </c>
      <c r="G6" s="57" t="s">
        <v>42</v>
      </c>
      <c r="H6" s="59">
        <v>300000</v>
      </c>
      <c r="I6" s="53" t="s">
        <v>227</v>
      </c>
      <c r="J6" s="39" t="s">
        <v>138</v>
      </c>
      <c r="K6" s="25"/>
    </row>
    <row r="7" spans="1:11" ht="20.100000000000001" customHeight="1" x14ac:dyDescent="0.3">
      <c r="A7" s="55">
        <v>26</v>
      </c>
      <c r="B7" s="56">
        <v>202452034</v>
      </c>
      <c r="C7" s="57" t="s">
        <v>162</v>
      </c>
      <c r="D7" s="57" t="s">
        <v>200</v>
      </c>
      <c r="E7" s="57" t="s">
        <v>41</v>
      </c>
      <c r="F7" s="39" t="s">
        <v>138</v>
      </c>
      <c r="G7" s="57" t="s">
        <v>42</v>
      </c>
      <c r="H7" s="59">
        <v>300000</v>
      </c>
      <c r="I7" s="53" t="s">
        <v>225</v>
      </c>
      <c r="J7" s="39" t="s">
        <v>138</v>
      </c>
      <c r="K7" s="25"/>
    </row>
    <row r="8" spans="1:11" ht="20.100000000000001" customHeight="1" x14ac:dyDescent="0.3">
      <c r="A8" s="55">
        <v>28</v>
      </c>
      <c r="B8" s="62">
        <v>202452001</v>
      </c>
      <c r="C8" s="53" t="s">
        <v>164</v>
      </c>
      <c r="D8" s="53" t="s">
        <v>200</v>
      </c>
      <c r="E8" s="53" t="s">
        <v>41</v>
      </c>
      <c r="F8" s="39" t="s">
        <v>138</v>
      </c>
      <c r="G8" s="53" t="s">
        <v>42</v>
      </c>
      <c r="H8" s="59" t="s">
        <v>125</v>
      </c>
      <c r="I8" s="53" t="s">
        <v>237</v>
      </c>
      <c r="J8" s="53" t="s">
        <v>238</v>
      </c>
      <c r="K8" s="25"/>
    </row>
    <row r="9" spans="1:11" ht="20.100000000000001" customHeight="1" x14ac:dyDescent="0.3">
      <c r="A9" s="55">
        <v>41</v>
      </c>
      <c r="B9" s="62">
        <v>201952060</v>
      </c>
      <c r="C9" s="53" t="s">
        <v>175</v>
      </c>
      <c r="D9" s="53" t="s">
        <v>212</v>
      </c>
      <c r="E9" s="53" t="s">
        <v>41</v>
      </c>
      <c r="F9" s="39" t="s">
        <v>138</v>
      </c>
      <c r="G9" s="53" t="s">
        <v>42</v>
      </c>
      <c r="H9" s="59">
        <v>300000</v>
      </c>
      <c r="I9" s="53" t="s">
        <v>223</v>
      </c>
      <c r="J9" s="39" t="s">
        <v>138</v>
      </c>
      <c r="K9" s="25"/>
    </row>
    <row r="10" spans="1:11" ht="20.100000000000001" customHeight="1" x14ac:dyDescent="0.3"/>
    <row r="11" spans="1:11" ht="20.100000000000001" customHeight="1" x14ac:dyDescent="0.3"/>
    <row r="12" spans="1:11" ht="20.100000000000001" customHeight="1" x14ac:dyDescent="0.3"/>
    <row r="13" spans="1:11" ht="20.100000000000001" customHeight="1" x14ac:dyDescent="0.3"/>
    <row r="14" spans="1:11" ht="20.100000000000001" customHeight="1" x14ac:dyDescent="0.3"/>
    <row r="15" spans="1:11" ht="20.100000000000001" customHeight="1" x14ac:dyDescent="0.3"/>
    <row r="16" spans="1:11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</sheetData>
  <sheetProtection algorithmName="SHA-512" hashValue="Eo/pLzNHBCU/TTlCbtwYx5PP78N/ci20QsLpXj0kIoHy5N8QEIgfeJq6mWBrGPMAPsbkuB/H+a9W+MCNNHgAtg==" saltValue="uZrLWMDTvaIAVgEDp9/vSg==" spinCount="100000" sheet="1" objects="1" scenarios="1" selectLockedCells="1" selectUnlockedCells="1"/>
  <autoFilter ref="A1:J2" xr:uid="{50818E5B-C25B-4DEF-81B9-E03562442745}"/>
  <phoneticPr fontId="2" type="noConversion"/>
  <conditionalFormatting sqref="B1 B10:B1048576">
    <cfRule type="duplicateValues" dxfId="8" priority="9"/>
  </conditionalFormatting>
  <conditionalFormatting sqref="B2">
    <cfRule type="duplicateValues" dxfId="7" priority="8"/>
  </conditionalFormatting>
  <conditionalFormatting sqref="B3">
    <cfRule type="duplicateValues" dxfId="6" priority="7"/>
  </conditionalFormatting>
  <conditionalFormatting sqref="B4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결과 조회</vt:lpstr>
      <vt:lpstr>코드북(학회1)</vt:lpstr>
      <vt:lpstr>코드북(학회2)</vt:lpstr>
      <vt:lpstr>코드북(연구1)</vt:lpstr>
      <vt:lpstr>코드북(연구2)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catholic</cp:lastModifiedBy>
  <dcterms:created xsi:type="dcterms:W3CDTF">2023-11-16T06:12:20Z</dcterms:created>
  <dcterms:modified xsi:type="dcterms:W3CDTF">2026-01-16T07:06:59Z</dcterms:modified>
</cp:coreProperties>
</file>